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rbejde\Roskilde Handelsskole\Filer\"/>
    </mc:Choice>
  </mc:AlternateContent>
  <bookViews>
    <workbookView xWindow="0" yWindow="0" windowWidth="15195" windowHeight="7815"/>
  </bookViews>
  <sheets>
    <sheet name="Lineære metode" sheetId="1" r:id="rId1"/>
    <sheet name="Saldometoden,Scrapværdi" sheetId="2" r:id="rId2"/>
    <sheet name="Saldometoden, %beregning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/>
  <c r="B10" i="3" l="1"/>
  <c r="B11" i="3"/>
  <c r="B12" i="3"/>
  <c r="B13" i="3"/>
  <c r="B14" i="3"/>
  <c r="B15" i="3"/>
  <c r="D15" i="3" s="1"/>
  <c r="B16" i="3"/>
  <c r="D16" i="3" s="1"/>
  <c r="B17" i="3"/>
  <c r="E17" i="3" s="1"/>
  <c r="B18" i="3"/>
  <c r="D18" i="3" s="1"/>
  <c r="B9" i="3"/>
  <c r="C9" i="3" s="1"/>
  <c r="C3" i="3"/>
  <c r="C5" i="2"/>
  <c r="C16" i="3" l="1"/>
  <c r="E16" i="3"/>
  <c r="D9" i="3"/>
  <c r="E9" i="3" s="1"/>
  <c r="C10" i="3" s="1"/>
  <c r="C15" i="3"/>
  <c r="E15" i="3"/>
  <c r="C18" i="3"/>
  <c r="E18" i="3"/>
  <c r="D17" i="3"/>
  <c r="C17" i="3"/>
  <c r="B18" i="2"/>
  <c r="B17" i="2"/>
  <c r="B16" i="2"/>
  <c r="B15" i="2"/>
  <c r="B14" i="2"/>
  <c r="B13" i="2"/>
  <c r="B12" i="2"/>
  <c r="B11" i="2"/>
  <c r="B10" i="2"/>
  <c r="C9" i="2"/>
  <c r="B9" i="2"/>
  <c r="D10" i="3" l="1"/>
  <c r="E10" i="3" s="1"/>
  <c r="C11" i="3" s="1"/>
  <c r="D9" i="2"/>
  <c r="E9" i="2" s="1"/>
  <c r="C10" i="2" s="1"/>
  <c r="D10" i="2" s="1"/>
  <c r="E25" i="1"/>
  <c r="E26" i="1"/>
  <c r="E27" i="1"/>
  <c r="D25" i="1"/>
  <c r="D26" i="1"/>
  <c r="D27" i="1"/>
  <c r="C25" i="1"/>
  <c r="C26" i="1"/>
  <c r="C27" i="1"/>
  <c r="C18" i="1"/>
  <c r="B19" i="1"/>
  <c r="B20" i="1"/>
  <c r="B21" i="1"/>
  <c r="B22" i="1"/>
  <c r="B23" i="1"/>
  <c r="B24" i="1"/>
  <c r="B25" i="1"/>
  <c r="B26" i="1"/>
  <c r="B27" i="1"/>
  <c r="B18" i="1"/>
  <c r="C10" i="1"/>
  <c r="C13" i="1" s="1"/>
  <c r="B9" i="1"/>
  <c r="B12" i="1" s="1"/>
  <c r="B15" i="1" s="1"/>
  <c r="C15" i="1" l="1"/>
  <c r="D19" i="1" s="1"/>
  <c r="D11" i="3"/>
  <c r="E11" i="3" s="1"/>
  <c r="C12" i="3" s="1"/>
  <c r="D12" i="3" s="1"/>
  <c r="E12" i="3" s="1"/>
  <c r="E10" i="2"/>
  <c r="C11" i="2" s="1"/>
  <c r="D21" i="1"/>
  <c r="D18" i="1"/>
  <c r="E18" i="1" s="1"/>
  <c r="C19" i="1" s="1"/>
  <c r="E19" i="1" s="1"/>
  <c r="C20" i="1" s="1"/>
  <c r="D24" i="1"/>
  <c r="D22" i="1"/>
  <c r="D23" i="1"/>
  <c r="D20" i="1" l="1"/>
  <c r="E20" i="1"/>
  <c r="C21" i="1" s="1"/>
  <c r="C13" i="3"/>
  <c r="D11" i="2"/>
  <c r="E11" i="2" s="1"/>
  <c r="C12" i="2" s="1"/>
  <c r="D13" i="3" l="1"/>
  <c r="E13" i="3" s="1"/>
  <c r="C14" i="3" s="1"/>
  <c r="D12" i="2"/>
  <c r="E12" i="2" s="1"/>
  <c r="C13" i="2" s="1"/>
  <c r="D13" i="2" s="1"/>
  <c r="E21" i="1"/>
  <c r="C22" i="1" s="1"/>
  <c r="E22" i="1" s="1"/>
  <c r="C23" i="1" s="1"/>
  <c r="E23" i="1" s="1"/>
  <c r="C24" i="1" s="1"/>
  <c r="E24" i="1" s="1"/>
  <c r="D14" i="3" l="1"/>
  <c r="E14" i="3" s="1"/>
  <c r="E13" i="2"/>
  <c r="C14" i="2" s="1"/>
  <c r="D14" i="2" s="1"/>
  <c r="E14" i="2" l="1"/>
  <c r="C15" i="2" s="1"/>
  <c r="D15" i="2" s="1"/>
  <c r="E15" i="2" s="1"/>
  <c r="C16" i="2" s="1"/>
  <c r="D16" i="2" l="1"/>
  <c r="E16" i="2"/>
  <c r="C17" i="2" s="1"/>
  <c r="D17" i="2" s="1"/>
  <c r="E17" i="2" l="1"/>
  <c r="C18" i="2" s="1"/>
  <c r="D18" i="2" s="1"/>
  <c r="E18" i="2" s="1"/>
</calcChain>
</file>

<file path=xl/sharedStrings.xml><?xml version="1.0" encoding="utf-8"?>
<sst xmlns="http://schemas.openxmlformats.org/spreadsheetml/2006/main" count="29" uniqueCount="14">
  <si>
    <t>antal år</t>
  </si>
  <si>
    <t>Afskrivningsprocent</t>
  </si>
  <si>
    <t>Anskaffelsespris</t>
  </si>
  <si>
    <t>Scrapværdi</t>
  </si>
  <si>
    <t>Levetid</t>
  </si>
  <si>
    <t>Afskrivning pr. år =</t>
  </si>
  <si>
    <t>Lineære afskrivningsmetode:</t>
  </si>
  <si>
    <t>primo værdi</t>
  </si>
  <si>
    <t>afskrivning</t>
  </si>
  <si>
    <t>ultimo værdi</t>
  </si>
  <si>
    <t>År</t>
  </si>
  <si>
    <t>Saldometoden, afskrivninger:</t>
  </si>
  <si>
    <t>Saldometoden, afskrivninger</t>
  </si>
  <si>
    <t>Anskaffelsespris - Scrapværdi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</si>
</sst>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0.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Border="1"/>
    <xf numFmtId="165" fontId="0" fillId="0" borderId="1" xfId="0" applyNumberFormat="1" applyBorder="1" applyAlignment="1"/>
    <xf numFmtId="0" fontId="0" fillId="2" borderId="0" xfId="0" applyFill="1"/>
    <xf numFmtId="9" fontId="0" fillId="2" borderId="0" xfId="0" applyNumberFormat="1" applyFill="1"/>
    <xf numFmtId="165" fontId="0" fillId="2" borderId="0" xfId="1" applyNumberFormat="1" applyFont="1" applyFill="1"/>
    <xf numFmtId="165" fontId="0" fillId="0" borderId="0" xfId="0" applyNumberFormat="1" applyFill="1"/>
    <xf numFmtId="166" fontId="0" fillId="0" borderId="0" xfId="0" applyNumberFormat="1"/>
    <xf numFmtId="167" fontId="0" fillId="0" borderId="0" xfId="0" applyNumberFormat="1"/>
    <xf numFmtId="0" fontId="0" fillId="0" borderId="3" xfId="0" applyBorder="1" applyAlignment="1">
      <alignment horizontal="right"/>
    </xf>
    <xf numFmtId="0" fontId="0" fillId="0" borderId="3" xfId="0" applyBorder="1"/>
    <xf numFmtId="165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1" xfId="0" applyNumberForma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topLeftCell="B1" zoomScale="250" zoomScaleNormal="250" workbookViewId="0">
      <selection activeCell="C2" sqref="C2"/>
    </sheetView>
  </sheetViews>
  <sheetFormatPr defaultRowHeight="15" x14ac:dyDescent="0.25"/>
  <cols>
    <col min="1" max="1" width="0" hidden="1" customWidth="1"/>
    <col min="2" max="2" width="18.42578125" customWidth="1"/>
    <col min="3" max="3" width="13.85546875" customWidth="1"/>
    <col min="4" max="4" width="12" customWidth="1"/>
    <col min="5" max="5" width="12.28515625" customWidth="1"/>
  </cols>
  <sheetData>
    <row r="1" spans="2:4" x14ac:dyDescent="0.25">
      <c r="B1" t="s">
        <v>6</v>
      </c>
    </row>
    <row r="2" spans="2:4" x14ac:dyDescent="0.25">
      <c r="B2" t="s">
        <v>0</v>
      </c>
      <c r="C2" s="6">
        <v>7</v>
      </c>
    </row>
    <row r="3" spans="2:4" x14ac:dyDescent="0.25">
      <c r="B3" t="s">
        <v>2</v>
      </c>
      <c r="C3" s="8">
        <v>500000</v>
      </c>
    </row>
    <row r="4" spans="2:4" x14ac:dyDescent="0.25">
      <c r="B4" t="s">
        <v>3</v>
      </c>
      <c r="C4" s="8">
        <v>100000</v>
      </c>
    </row>
    <row r="6" spans="2:4" x14ac:dyDescent="0.25">
      <c r="B6" t="s">
        <v>5</v>
      </c>
      <c r="C6" s="1" t="s">
        <v>13</v>
      </c>
      <c r="D6" s="1"/>
    </row>
    <row r="7" spans="2:4" x14ac:dyDescent="0.25">
      <c r="C7" s="15" t="s">
        <v>4</v>
      </c>
      <c r="D7" s="15"/>
    </row>
    <row r="8" spans="2:4" x14ac:dyDescent="0.25">
      <c r="C8" s="4"/>
      <c r="D8" s="4"/>
    </row>
    <row r="9" spans="2:4" x14ac:dyDescent="0.25">
      <c r="B9" t="str">
        <f>B6</f>
        <v>Afskrivning pr. år =</v>
      </c>
      <c r="C9" s="17" t="str">
        <f>CONCATENATE(C3," - ",C4)</f>
        <v>500000 - 100000</v>
      </c>
      <c r="D9" s="17"/>
    </row>
    <row r="10" spans="2:4" x14ac:dyDescent="0.25">
      <c r="C10" s="16">
        <f>C2</f>
        <v>7</v>
      </c>
      <c r="D10" s="16"/>
    </row>
    <row r="11" spans="2:4" x14ac:dyDescent="0.25">
      <c r="C11" s="4"/>
    </row>
    <row r="12" spans="2:4" x14ac:dyDescent="0.25">
      <c r="B12" t="str">
        <f>B9</f>
        <v>Afskrivning pr. år =</v>
      </c>
      <c r="C12" s="5">
        <f>C3-C4</f>
        <v>400000</v>
      </c>
    </row>
    <row r="13" spans="2:4" x14ac:dyDescent="0.25">
      <c r="C13" s="2">
        <f>C10</f>
        <v>7</v>
      </c>
    </row>
    <row r="15" spans="2:4" x14ac:dyDescent="0.25">
      <c r="B15" t="str">
        <f>B12</f>
        <v>Afskrivning pr. år =</v>
      </c>
      <c r="C15" s="3">
        <f>C12/C13</f>
        <v>57142.857142857145</v>
      </c>
    </row>
    <row r="17" spans="1:5" x14ac:dyDescent="0.25">
      <c r="B17" s="12" t="s">
        <v>10</v>
      </c>
      <c r="C17" s="13" t="s">
        <v>7</v>
      </c>
      <c r="D17" s="13" t="s">
        <v>8</v>
      </c>
      <c r="E17" s="13" t="s">
        <v>9</v>
      </c>
    </row>
    <row r="18" spans="1:5" x14ac:dyDescent="0.25">
      <c r="A18">
        <v>1</v>
      </c>
      <c r="B18" s="13">
        <f>IF(A18&lt;=$C$2,A18,"")</f>
        <v>1</v>
      </c>
      <c r="C18" s="14">
        <f>IF(A18&lt;=$C$2,$C$3,"")</f>
        <v>500000</v>
      </c>
      <c r="D18" s="14">
        <f t="shared" ref="D18:D27" si="0">IF(A18&lt;=$C$2,$C$15,"")</f>
        <v>57142.857142857145</v>
      </c>
      <c r="E18" s="14">
        <f t="shared" ref="E18:E27" si="1">IF(A18&lt;=$C$2,C18-D18,"")</f>
        <v>442857.14285714284</v>
      </c>
    </row>
    <row r="19" spans="1:5" x14ac:dyDescent="0.25">
      <c r="A19">
        <v>2</v>
      </c>
      <c r="B19" s="13">
        <f t="shared" ref="B19:B27" si="2">IF(A19&lt;=$C$2,A19,"")</f>
        <v>2</v>
      </c>
      <c r="C19" s="14">
        <f t="shared" ref="C19:C27" si="3">IF(A19&lt;=$C$2,E18,"")</f>
        <v>442857.14285714284</v>
      </c>
      <c r="D19" s="14">
        <f t="shared" si="0"/>
        <v>57142.857142857145</v>
      </c>
      <c r="E19" s="14">
        <f t="shared" si="1"/>
        <v>385714.28571428568</v>
      </c>
    </row>
    <row r="20" spans="1:5" x14ac:dyDescent="0.25">
      <c r="A20">
        <v>3</v>
      </c>
      <c r="B20" s="13">
        <f t="shared" si="2"/>
        <v>3</v>
      </c>
      <c r="C20" s="14">
        <f t="shared" si="3"/>
        <v>385714.28571428568</v>
      </c>
      <c r="D20" s="14">
        <f t="shared" si="0"/>
        <v>57142.857142857145</v>
      </c>
      <c r="E20" s="14">
        <f t="shared" si="1"/>
        <v>328571.42857142852</v>
      </c>
    </row>
    <row r="21" spans="1:5" x14ac:dyDescent="0.25">
      <c r="A21">
        <v>4</v>
      </c>
      <c r="B21" s="13">
        <f t="shared" si="2"/>
        <v>4</v>
      </c>
      <c r="C21" s="14">
        <f t="shared" si="3"/>
        <v>328571.42857142852</v>
      </c>
      <c r="D21" s="14">
        <f t="shared" si="0"/>
        <v>57142.857142857145</v>
      </c>
      <c r="E21" s="14">
        <f t="shared" si="1"/>
        <v>271428.57142857136</v>
      </c>
    </row>
    <row r="22" spans="1:5" x14ac:dyDescent="0.25">
      <c r="A22">
        <v>5</v>
      </c>
      <c r="B22" s="13">
        <f t="shared" si="2"/>
        <v>5</v>
      </c>
      <c r="C22" s="14">
        <f t="shared" si="3"/>
        <v>271428.57142857136</v>
      </c>
      <c r="D22" s="14">
        <f t="shared" si="0"/>
        <v>57142.857142857145</v>
      </c>
      <c r="E22" s="14">
        <f t="shared" si="1"/>
        <v>214285.7142857142</v>
      </c>
    </row>
    <row r="23" spans="1:5" x14ac:dyDescent="0.25">
      <c r="A23">
        <v>6</v>
      </c>
      <c r="B23" s="13">
        <f t="shared" si="2"/>
        <v>6</v>
      </c>
      <c r="C23" s="14">
        <f t="shared" si="3"/>
        <v>214285.7142857142</v>
      </c>
      <c r="D23" s="14">
        <f t="shared" si="0"/>
        <v>57142.857142857145</v>
      </c>
      <c r="E23" s="14">
        <f t="shared" si="1"/>
        <v>157142.85714285704</v>
      </c>
    </row>
    <row r="24" spans="1:5" x14ac:dyDescent="0.25">
      <c r="A24">
        <v>7</v>
      </c>
      <c r="B24" s="13">
        <f t="shared" si="2"/>
        <v>7</v>
      </c>
      <c r="C24" s="14">
        <f t="shared" si="3"/>
        <v>157142.85714285704</v>
      </c>
      <c r="D24" s="14">
        <f t="shared" si="0"/>
        <v>57142.857142857145</v>
      </c>
      <c r="E24" s="14">
        <f t="shared" si="1"/>
        <v>99999.999999999898</v>
      </c>
    </row>
    <row r="25" spans="1:5" x14ac:dyDescent="0.25">
      <c r="A25">
        <v>8</v>
      </c>
      <c r="B25" s="13" t="str">
        <f t="shared" si="2"/>
        <v/>
      </c>
      <c r="C25" s="14" t="str">
        <f t="shared" si="3"/>
        <v/>
      </c>
      <c r="D25" s="14" t="str">
        <f t="shared" si="0"/>
        <v/>
      </c>
      <c r="E25" s="14" t="str">
        <f t="shared" si="1"/>
        <v/>
      </c>
    </row>
    <row r="26" spans="1:5" x14ac:dyDescent="0.25">
      <c r="A26">
        <v>9</v>
      </c>
      <c r="B26" s="13" t="str">
        <f t="shared" si="2"/>
        <v/>
      </c>
      <c r="C26" s="14" t="str">
        <f t="shared" si="3"/>
        <v/>
      </c>
      <c r="D26" s="14" t="str">
        <f t="shared" si="0"/>
        <v/>
      </c>
      <c r="E26" s="14" t="str">
        <f t="shared" si="1"/>
        <v/>
      </c>
    </row>
    <row r="27" spans="1:5" x14ac:dyDescent="0.25">
      <c r="A27">
        <v>10</v>
      </c>
      <c r="B27" s="13" t="str">
        <f t="shared" si="2"/>
        <v/>
      </c>
      <c r="C27" s="14" t="str">
        <f t="shared" si="3"/>
        <v/>
      </c>
      <c r="D27" s="14" t="str">
        <f t="shared" si="0"/>
        <v/>
      </c>
      <c r="E27" s="14" t="str">
        <f t="shared" si="1"/>
        <v/>
      </c>
    </row>
  </sheetData>
  <mergeCells count="3">
    <mergeCell ref="C7:D7"/>
    <mergeCell ref="C10:D10"/>
    <mergeCell ref="C9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B1" zoomScale="265" zoomScaleNormal="265" workbookViewId="0">
      <selection activeCell="B1" sqref="B1"/>
    </sheetView>
  </sheetViews>
  <sheetFormatPr defaultRowHeight="15" x14ac:dyDescent="0.25"/>
  <cols>
    <col min="1" max="1" width="0" hidden="1" customWidth="1"/>
    <col min="2" max="2" width="18.42578125" customWidth="1"/>
    <col min="3" max="3" width="13.85546875" customWidth="1"/>
    <col min="4" max="4" width="10.85546875" customWidth="1"/>
    <col min="5" max="5" width="12.28515625" customWidth="1"/>
  </cols>
  <sheetData>
    <row r="1" spans="1:5" x14ac:dyDescent="0.25">
      <c r="B1" t="s">
        <v>11</v>
      </c>
    </row>
    <row r="2" spans="1:5" x14ac:dyDescent="0.25">
      <c r="B2" t="s">
        <v>0</v>
      </c>
      <c r="C2" s="6">
        <v>7</v>
      </c>
    </row>
    <row r="3" spans="1:5" x14ac:dyDescent="0.25">
      <c r="B3" t="s">
        <v>1</v>
      </c>
      <c r="C3" s="7">
        <v>0.25</v>
      </c>
      <c r="D3" s="11"/>
    </row>
    <row r="4" spans="1:5" x14ac:dyDescent="0.25">
      <c r="B4" t="s">
        <v>2</v>
      </c>
      <c r="C4" s="8">
        <v>500000</v>
      </c>
    </row>
    <row r="5" spans="1:5" x14ac:dyDescent="0.25">
      <c r="B5" t="s">
        <v>3</v>
      </c>
      <c r="C5" s="9">
        <f>C4*(1-C3)^C2</f>
        <v>66741.943359375</v>
      </c>
    </row>
    <row r="8" spans="1:5" x14ac:dyDescent="0.25">
      <c r="B8" s="12" t="s">
        <v>10</v>
      </c>
      <c r="C8" s="13" t="s">
        <v>7</v>
      </c>
      <c r="D8" s="13" t="s">
        <v>8</v>
      </c>
      <c r="E8" s="13" t="s">
        <v>9</v>
      </c>
    </row>
    <row r="9" spans="1:5" x14ac:dyDescent="0.25">
      <c r="A9">
        <v>1</v>
      </c>
      <c r="B9" s="13">
        <f>IF(A9&lt;=$C$2,A9,"")</f>
        <v>1</v>
      </c>
      <c r="C9" s="14">
        <f>IF(A9&lt;=$C$2,$C$4,"")</f>
        <v>500000</v>
      </c>
      <c r="D9" s="14">
        <f t="shared" ref="D9:D18" si="0">IF(A9=B9,C9*$C$3," ")</f>
        <v>125000</v>
      </c>
      <c r="E9" s="14">
        <f t="shared" ref="E9:E18" si="1">IF(A9&lt;=$C$2,C9-D9,"")</f>
        <v>375000</v>
      </c>
    </row>
    <row r="10" spans="1:5" x14ac:dyDescent="0.25">
      <c r="A10">
        <v>2</v>
      </c>
      <c r="B10" s="13">
        <f t="shared" ref="B10:B18" si="2">IF(A10&lt;=$C$2,A10,"")</f>
        <v>2</v>
      </c>
      <c r="C10" s="14">
        <f t="shared" ref="C10:C18" si="3">IF(A10&lt;=$C$2,E9,"")</f>
        <v>375000</v>
      </c>
      <c r="D10" s="14">
        <f t="shared" si="0"/>
        <v>93750</v>
      </c>
      <c r="E10" s="14">
        <f t="shared" si="1"/>
        <v>281250</v>
      </c>
    </row>
    <row r="11" spans="1:5" x14ac:dyDescent="0.25">
      <c r="A11">
        <v>3</v>
      </c>
      <c r="B11" s="13">
        <f t="shared" si="2"/>
        <v>3</v>
      </c>
      <c r="C11" s="14">
        <f t="shared" si="3"/>
        <v>281250</v>
      </c>
      <c r="D11" s="14">
        <f t="shared" si="0"/>
        <v>70312.5</v>
      </c>
      <c r="E11" s="14">
        <f t="shared" si="1"/>
        <v>210937.5</v>
      </c>
    </row>
    <row r="12" spans="1:5" x14ac:dyDescent="0.25">
      <c r="A12">
        <v>4</v>
      </c>
      <c r="B12" s="13">
        <f t="shared" si="2"/>
        <v>4</v>
      </c>
      <c r="C12" s="14">
        <f t="shared" si="3"/>
        <v>210937.5</v>
      </c>
      <c r="D12" s="14">
        <f t="shared" si="0"/>
        <v>52734.375</v>
      </c>
      <c r="E12" s="14">
        <f t="shared" si="1"/>
        <v>158203.125</v>
      </c>
    </row>
    <row r="13" spans="1:5" x14ac:dyDescent="0.25">
      <c r="A13">
        <v>5</v>
      </c>
      <c r="B13" s="13">
        <f t="shared" si="2"/>
        <v>5</v>
      </c>
      <c r="C13" s="14">
        <f t="shared" si="3"/>
        <v>158203.125</v>
      </c>
      <c r="D13" s="14">
        <f t="shared" si="0"/>
        <v>39550.78125</v>
      </c>
      <c r="E13" s="14">
        <f t="shared" si="1"/>
        <v>118652.34375</v>
      </c>
    </row>
    <row r="14" spans="1:5" x14ac:dyDescent="0.25">
      <c r="A14">
        <v>6</v>
      </c>
      <c r="B14" s="13">
        <f t="shared" si="2"/>
        <v>6</v>
      </c>
      <c r="C14" s="14">
        <f t="shared" si="3"/>
        <v>118652.34375</v>
      </c>
      <c r="D14" s="14">
        <f t="shared" si="0"/>
        <v>29663.0859375</v>
      </c>
      <c r="E14" s="14">
        <f t="shared" si="1"/>
        <v>88989.2578125</v>
      </c>
    </row>
    <row r="15" spans="1:5" x14ac:dyDescent="0.25">
      <c r="A15">
        <v>7</v>
      </c>
      <c r="B15" s="13">
        <f t="shared" si="2"/>
        <v>7</v>
      </c>
      <c r="C15" s="14">
        <f t="shared" si="3"/>
        <v>88989.2578125</v>
      </c>
      <c r="D15" s="14">
        <f t="shared" si="0"/>
        <v>22247.314453125</v>
      </c>
      <c r="E15" s="14">
        <f t="shared" si="1"/>
        <v>66741.943359375</v>
      </c>
    </row>
    <row r="16" spans="1:5" x14ac:dyDescent="0.25">
      <c r="A16">
        <v>8</v>
      </c>
      <c r="B16" s="13" t="str">
        <f t="shared" si="2"/>
        <v/>
      </c>
      <c r="C16" s="14" t="str">
        <f t="shared" si="3"/>
        <v/>
      </c>
      <c r="D16" s="14" t="str">
        <f t="shared" si="0"/>
        <v xml:space="preserve"> </v>
      </c>
      <c r="E16" s="14" t="str">
        <f t="shared" si="1"/>
        <v/>
      </c>
    </row>
    <row r="17" spans="1:5" x14ac:dyDescent="0.25">
      <c r="A17">
        <v>9</v>
      </c>
      <c r="B17" s="13" t="str">
        <f t="shared" si="2"/>
        <v/>
      </c>
      <c r="C17" s="14" t="str">
        <f t="shared" si="3"/>
        <v/>
      </c>
      <c r="D17" s="14" t="str">
        <f t="shared" si="0"/>
        <v xml:space="preserve"> </v>
      </c>
      <c r="E17" s="14" t="str">
        <f t="shared" si="1"/>
        <v/>
      </c>
    </row>
    <row r="18" spans="1:5" x14ac:dyDescent="0.25">
      <c r="A18">
        <v>10</v>
      </c>
      <c r="B18" s="13" t="str">
        <f t="shared" si="2"/>
        <v/>
      </c>
      <c r="C18" s="14" t="str">
        <f t="shared" si="3"/>
        <v/>
      </c>
      <c r="D18" s="14" t="str">
        <f t="shared" si="0"/>
        <v xml:space="preserve"> </v>
      </c>
      <c r="E18" s="14" t="str">
        <f t="shared" si="1"/>
        <v/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B1" zoomScale="265" zoomScaleNormal="265" workbookViewId="0">
      <selection activeCell="B1" sqref="B1"/>
    </sheetView>
  </sheetViews>
  <sheetFormatPr defaultRowHeight="15" x14ac:dyDescent="0.25"/>
  <cols>
    <col min="1" max="1" width="0" hidden="1" customWidth="1"/>
    <col min="2" max="2" width="18.42578125" customWidth="1"/>
    <col min="3" max="3" width="13.85546875" customWidth="1"/>
    <col min="4" max="4" width="10.85546875" customWidth="1"/>
    <col min="5" max="5" width="12.28515625" customWidth="1"/>
  </cols>
  <sheetData>
    <row r="1" spans="1:5" x14ac:dyDescent="0.25">
      <c r="B1" t="s">
        <v>12</v>
      </c>
    </row>
    <row r="2" spans="1:5" x14ac:dyDescent="0.25">
      <c r="B2" t="s">
        <v>0</v>
      </c>
      <c r="C2" s="6">
        <v>6</v>
      </c>
    </row>
    <row r="3" spans="1:5" x14ac:dyDescent="0.25">
      <c r="B3" t="s">
        <v>1</v>
      </c>
      <c r="C3" s="10">
        <f>RATE(C2,,-C4,C5)*-1</f>
        <v>0.29289321881345248</v>
      </c>
    </row>
    <row r="4" spans="1:5" x14ac:dyDescent="0.25">
      <c r="B4" t="s">
        <v>2</v>
      </c>
      <c r="C4" s="8">
        <v>400000</v>
      </c>
    </row>
    <row r="5" spans="1:5" x14ac:dyDescent="0.25">
      <c r="B5" t="s">
        <v>3</v>
      </c>
      <c r="C5" s="8">
        <v>50000</v>
      </c>
    </row>
    <row r="8" spans="1:5" x14ac:dyDescent="0.25">
      <c r="B8" s="12" t="s">
        <v>10</v>
      </c>
      <c r="C8" s="13" t="s">
        <v>7</v>
      </c>
      <c r="D8" s="13" t="s">
        <v>8</v>
      </c>
      <c r="E8" s="13" t="s">
        <v>9</v>
      </c>
    </row>
    <row r="9" spans="1:5" x14ac:dyDescent="0.25">
      <c r="A9">
        <v>1</v>
      </c>
      <c r="B9" s="13">
        <f>IF(A9&lt;=$C$2,A9,"")</f>
        <v>1</v>
      </c>
      <c r="C9" s="14">
        <f>IF(A9&lt;=B9,C4,"")</f>
        <v>400000</v>
      </c>
      <c r="D9" s="14">
        <f t="shared" ref="D9:D18" si="0">IF(A9=B9,C9*$C$3," ")</f>
        <v>117157.28752538099</v>
      </c>
      <c r="E9" s="14">
        <f t="shared" ref="E9:E18" si="1">IF(A9=B9,C9-D9,"")</f>
        <v>282842.71247461904</v>
      </c>
    </row>
    <row r="10" spans="1:5" x14ac:dyDescent="0.25">
      <c r="A10">
        <v>2</v>
      </c>
      <c r="B10" s="13">
        <f t="shared" ref="B10:B18" si="2">IF(A10&lt;=$C$2,A10,"")</f>
        <v>2</v>
      </c>
      <c r="C10" s="14">
        <f t="shared" ref="C10:C18" si="3">IF(A10=B10,E9,"")</f>
        <v>282842.71247461904</v>
      </c>
      <c r="D10" s="14">
        <f t="shared" si="0"/>
        <v>82842.712474619024</v>
      </c>
      <c r="E10" s="14">
        <f t="shared" si="1"/>
        <v>200000</v>
      </c>
    </row>
    <row r="11" spans="1:5" x14ac:dyDescent="0.25">
      <c r="A11">
        <v>3</v>
      </c>
      <c r="B11" s="13">
        <f t="shared" si="2"/>
        <v>3</v>
      </c>
      <c r="C11" s="14">
        <f t="shared" si="3"/>
        <v>200000</v>
      </c>
      <c r="D11" s="14">
        <f t="shared" si="0"/>
        <v>58578.643762690495</v>
      </c>
      <c r="E11" s="14">
        <f t="shared" si="1"/>
        <v>141421.35623730952</v>
      </c>
    </row>
    <row r="12" spans="1:5" x14ac:dyDescent="0.25">
      <c r="A12">
        <v>4</v>
      </c>
      <c r="B12" s="13">
        <f t="shared" si="2"/>
        <v>4</v>
      </c>
      <c r="C12" s="14">
        <f t="shared" si="3"/>
        <v>141421.35623730952</v>
      </c>
      <c r="D12" s="14">
        <f t="shared" si="0"/>
        <v>41421.356237309512</v>
      </c>
      <c r="E12" s="14">
        <f t="shared" si="1"/>
        <v>100000</v>
      </c>
    </row>
    <row r="13" spans="1:5" x14ac:dyDescent="0.25">
      <c r="A13">
        <v>5</v>
      </c>
      <c r="B13" s="13">
        <f t="shared" si="2"/>
        <v>5</v>
      </c>
      <c r="C13" s="14">
        <f t="shared" si="3"/>
        <v>100000</v>
      </c>
      <c r="D13" s="14">
        <f t="shared" si="0"/>
        <v>29289.321881345248</v>
      </c>
      <c r="E13" s="14">
        <f t="shared" si="1"/>
        <v>70710.67811865476</v>
      </c>
    </row>
    <row r="14" spans="1:5" x14ac:dyDescent="0.25">
      <c r="A14">
        <v>6</v>
      </c>
      <c r="B14" s="13">
        <f t="shared" si="2"/>
        <v>6</v>
      </c>
      <c r="C14" s="14">
        <f t="shared" si="3"/>
        <v>70710.67811865476</v>
      </c>
      <c r="D14" s="14">
        <f t="shared" si="0"/>
        <v>20710.678118654756</v>
      </c>
      <c r="E14" s="14">
        <f t="shared" si="1"/>
        <v>50000</v>
      </c>
    </row>
    <row r="15" spans="1:5" x14ac:dyDescent="0.25">
      <c r="A15">
        <v>7</v>
      </c>
      <c r="B15" s="13" t="str">
        <f t="shared" si="2"/>
        <v/>
      </c>
      <c r="C15" s="14" t="str">
        <f t="shared" si="3"/>
        <v/>
      </c>
      <c r="D15" s="14" t="str">
        <f t="shared" si="0"/>
        <v xml:space="preserve"> </v>
      </c>
      <c r="E15" s="14" t="str">
        <f t="shared" si="1"/>
        <v/>
      </c>
    </row>
    <row r="16" spans="1:5" x14ac:dyDescent="0.25">
      <c r="A16">
        <v>8</v>
      </c>
      <c r="B16" s="13" t="str">
        <f t="shared" si="2"/>
        <v/>
      </c>
      <c r="C16" s="14" t="str">
        <f t="shared" si="3"/>
        <v/>
      </c>
      <c r="D16" s="14" t="str">
        <f t="shared" si="0"/>
        <v xml:space="preserve"> </v>
      </c>
      <c r="E16" s="14" t="str">
        <f t="shared" si="1"/>
        <v/>
      </c>
    </row>
    <row r="17" spans="1:5" x14ac:dyDescent="0.25">
      <c r="A17">
        <v>9</v>
      </c>
      <c r="B17" s="13" t="str">
        <f t="shared" si="2"/>
        <v/>
      </c>
      <c r="C17" s="14" t="str">
        <f t="shared" si="3"/>
        <v/>
      </c>
      <c r="D17" s="14" t="str">
        <f t="shared" si="0"/>
        <v xml:space="preserve"> </v>
      </c>
      <c r="E17" s="14" t="str">
        <f t="shared" si="1"/>
        <v/>
      </c>
    </row>
    <row r="18" spans="1:5" x14ac:dyDescent="0.25">
      <c r="A18">
        <v>10</v>
      </c>
      <c r="B18" s="13" t="str">
        <f t="shared" si="2"/>
        <v/>
      </c>
      <c r="C18" s="14" t="str">
        <f t="shared" si="3"/>
        <v/>
      </c>
      <c r="D18" s="14" t="str">
        <f t="shared" si="0"/>
        <v xml:space="preserve"> </v>
      </c>
      <c r="E18" s="14" t="str">
        <f t="shared" si="1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Lineære metode</vt:lpstr>
      <vt:lpstr>Saldometoden,Scrapværdi</vt:lpstr>
      <vt:lpstr>Saldometoden, %beregning</vt:lpstr>
    </vt:vector>
  </TitlesOfParts>
  <Company>Roskilde Handelsskole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Brygger</dc:creator>
  <cp:lastModifiedBy>Jesper Brygger</cp:lastModifiedBy>
  <cp:lastPrinted>2018-10-30T13:49:13Z</cp:lastPrinted>
  <dcterms:created xsi:type="dcterms:W3CDTF">2015-09-30T06:38:54Z</dcterms:created>
  <dcterms:modified xsi:type="dcterms:W3CDTF">2018-10-30T13:49:18Z</dcterms:modified>
</cp:coreProperties>
</file>