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bejde\Roskilde Handelsskole\3I Finansiering 2023\PBL\"/>
    </mc:Choice>
  </mc:AlternateContent>
  <xr:revisionPtr revIDLastSave="0" documentId="8_{7AFA71FA-7E13-493D-A204-9A4C5FBD748B}" xr6:coauthVersionLast="36" xr6:coauthVersionMax="36" xr10:uidLastSave="{00000000-0000-0000-0000-000000000000}"/>
  <bookViews>
    <workbookView xWindow="0" yWindow="0" windowWidth="19200" windowHeight="8130" xr2:uid="{D4DF882F-BF67-481C-BD56-78E30467982A}"/>
  </bookViews>
  <sheets>
    <sheet name="samleark" sheetId="1" r:id="rId1"/>
    <sheet name="TVANG1" sheetId="9" r:id="rId2"/>
    <sheet name="forbrugerprisindeks" sheetId="3" r:id="rId3"/>
    <sheet name="obl. rente" sheetId="4" r:id="rId4"/>
    <sheet name="rente data" sheetId="5" r:id="rId5"/>
    <sheet name="indkomst" sheetId="6" r:id="rId6"/>
    <sheet name="arbejdsløshed" sheetId="8" r:id="rId7"/>
  </sheets>
  <externalReferences>
    <externalReference r:id="rId8"/>
  </externalReferences>
  <definedNames>
    <definedName name="_xlnm._FilterDatabase" localSheetId="4" hidden="1">'rente data'!$B$5:$F$1372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20" i="1" l="1"/>
  <c r="AT49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B23" i="1"/>
  <c r="AG2" i="1"/>
  <c r="AF2" i="1" s="1"/>
  <c r="AE2" i="1" s="1"/>
  <c r="AD2" i="1" s="1"/>
  <c r="AC2" i="1" s="1"/>
  <c r="AB2" i="1" s="1"/>
  <c r="AA2" i="1" s="1"/>
  <c r="Z2" i="1" s="1"/>
  <c r="Y2" i="1" s="1"/>
  <c r="X2" i="1" s="1"/>
  <c r="W2" i="1" s="1"/>
  <c r="V2" i="1" s="1"/>
  <c r="U2" i="1" s="1"/>
  <c r="T2" i="1" s="1"/>
  <c r="S2" i="1" s="1"/>
  <c r="R2" i="1" s="1"/>
  <c r="Q2" i="1" s="1"/>
  <c r="P2" i="1" s="1"/>
  <c r="O2" i="1" s="1"/>
  <c r="N2" i="1" s="1"/>
  <c r="M2" i="1" s="1"/>
  <c r="L2" i="1" s="1"/>
  <c r="K2" i="1" s="1"/>
  <c r="J2" i="1" s="1"/>
  <c r="I2" i="1" s="1"/>
  <c r="H2" i="1" s="1"/>
  <c r="G2" i="1" s="1"/>
  <c r="F2" i="1" s="1"/>
  <c r="E2" i="1" s="1"/>
  <c r="D2" i="1" s="1"/>
  <c r="C2" i="1" s="1"/>
  <c r="B2" i="1" s="1"/>
  <c r="AI2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LY5" i="9"/>
  <c r="NI5" i="9"/>
  <c r="CK5" i="9"/>
  <c r="CL5" i="9"/>
  <c r="CM5" i="9"/>
  <c r="CN5" i="9"/>
  <c r="CO5" i="9"/>
  <c r="CP5" i="9"/>
  <c r="CQ5" i="9"/>
  <c r="CR5" i="9"/>
  <c r="CS5" i="9"/>
  <c r="CT5" i="9"/>
  <c r="CU5" i="9"/>
  <c r="CV5" i="9"/>
  <c r="CW5" i="9"/>
  <c r="CX5" i="9"/>
  <c r="CY5" i="9"/>
  <c r="CZ5" i="9"/>
  <c r="DA5" i="9"/>
  <c r="DB5" i="9"/>
  <c r="DC5" i="9"/>
  <c r="DD5" i="9"/>
  <c r="DE5" i="9"/>
  <c r="DF5" i="9"/>
  <c r="DG5" i="9"/>
  <c r="DH5" i="9"/>
  <c r="DI5" i="9"/>
  <c r="DJ5" i="9"/>
  <c r="DK5" i="9"/>
  <c r="DL5" i="9"/>
  <c r="DM5" i="9"/>
  <c r="DN5" i="9"/>
  <c r="DO5" i="9"/>
  <c r="DP5" i="9"/>
  <c r="DQ5" i="9"/>
  <c r="DR5" i="9"/>
  <c r="DS5" i="9"/>
  <c r="DT5" i="9"/>
  <c r="DU5" i="9"/>
  <c r="DV5" i="9"/>
  <c r="DW5" i="9"/>
  <c r="DX5" i="9"/>
  <c r="DY5" i="9"/>
  <c r="DZ5" i="9"/>
  <c r="EA5" i="9"/>
  <c r="EB5" i="9"/>
  <c r="EC5" i="9"/>
  <c r="ED5" i="9"/>
  <c r="EE5" i="9"/>
  <c r="EF5" i="9"/>
  <c r="EG5" i="9"/>
  <c r="EH5" i="9"/>
  <c r="EI5" i="9"/>
  <c r="EJ5" i="9"/>
  <c r="EK5" i="9"/>
  <c r="EL5" i="9"/>
  <c r="EM5" i="9"/>
  <c r="EN5" i="9"/>
  <c r="EO5" i="9"/>
  <c r="EP5" i="9"/>
  <c r="EQ5" i="9"/>
  <c r="ER5" i="9"/>
  <c r="ES5" i="9"/>
  <c r="ET5" i="9"/>
  <c r="EU5" i="9"/>
  <c r="EV5" i="9"/>
  <c r="EW5" i="9"/>
  <c r="EX5" i="9"/>
  <c r="EY5" i="9"/>
  <c r="EZ5" i="9"/>
  <c r="FA5" i="9"/>
  <c r="FB5" i="9"/>
  <c r="FC5" i="9"/>
  <c r="FD5" i="9"/>
  <c r="FE5" i="9"/>
  <c r="FF5" i="9"/>
  <c r="FG5" i="9"/>
  <c r="FH5" i="9"/>
  <c r="FI5" i="9"/>
  <c r="FJ5" i="9"/>
  <c r="FK5" i="9"/>
  <c r="FL5" i="9"/>
  <c r="FM5" i="9"/>
  <c r="FN5" i="9"/>
  <c r="FO5" i="9"/>
  <c r="FP5" i="9"/>
  <c r="FQ5" i="9"/>
  <c r="FR5" i="9"/>
  <c r="FS5" i="9"/>
  <c r="FT5" i="9"/>
  <c r="FU5" i="9"/>
  <c r="FV5" i="9"/>
  <c r="FW5" i="9"/>
  <c r="FX5" i="9"/>
  <c r="FY5" i="9"/>
  <c r="FZ5" i="9"/>
  <c r="GA5" i="9"/>
  <c r="GB5" i="9"/>
  <c r="GC5" i="9"/>
  <c r="GD5" i="9"/>
  <c r="GE5" i="9"/>
  <c r="GF5" i="9"/>
  <c r="GG5" i="9"/>
  <c r="GH5" i="9"/>
  <c r="GI5" i="9"/>
  <c r="GJ5" i="9"/>
  <c r="GK5" i="9"/>
  <c r="GL5" i="9"/>
  <c r="GM5" i="9"/>
  <c r="GN5" i="9"/>
  <c r="GO5" i="9"/>
  <c r="GP5" i="9"/>
  <c r="GQ5" i="9"/>
  <c r="GR5" i="9"/>
  <c r="GS5" i="9"/>
  <c r="GT5" i="9"/>
  <c r="GU5" i="9"/>
  <c r="GV5" i="9"/>
  <c r="GW5" i="9"/>
  <c r="GX5" i="9"/>
  <c r="GY5" i="9"/>
  <c r="GZ5" i="9"/>
  <c r="HA5" i="9"/>
  <c r="HB5" i="9"/>
  <c r="HC5" i="9"/>
  <c r="HD5" i="9"/>
  <c r="HE5" i="9"/>
  <c r="HF5" i="9"/>
  <c r="HG5" i="9"/>
  <c r="HH5" i="9"/>
  <c r="HI5" i="9"/>
  <c r="HJ5" i="9"/>
  <c r="HK5" i="9"/>
  <c r="HL5" i="9"/>
  <c r="HM5" i="9"/>
  <c r="HN5" i="9"/>
  <c r="HO5" i="9"/>
  <c r="HP5" i="9"/>
  <c r="HQ5" i="9"/>
  <c r="HR5" i="9"/>
  <c r="HS5" i="9"/>
  <c r="HT5" i="9"/>
  <c r="HU5" i="9"/>
  <c r="HV5" i="9"/>
  <c r="HW5" i="9"/>
  <c r="HX5" i="9"/>
  <c r="HY5" i="9"/>
  <c r="HZ5" i="9"/>
  <c r="IA5" i="9"/>
  <c r="IB5" i="9"/>
  <c r="IC5" i="9"/>
  <c r="ID5" i="9"/>
  <c r="IE5" i="9"/>
  <c r="IF5" i="9"/>
  <c r="IG5" i="9"/>
  <c r="IH5" i="9"/>
  <c r="II5" i="9"/>
  <c r="IJ5" i="9"/>
  <c r="IK5" i="9"/>
  <c r="IL5" i="9"/>
  <c r="IM5" i="9"/>
  <c r="IN5" i="9"/>
  <c r="IO5" i="9"/>
  <c r="IP5" i="9"/>
  <c r="IQ5" i="9"/>
  <c r="IR5" i="9"/>
  <c r="IS5" i="9"/>
  <c r="IT5" i="9"/>
  <c r="IU5" i="9"/>
  <c r="IV5" i="9"/>
  <c r="IW5" i="9"/>
  <c r="IX5" i="9"/>
  <c r="IY5" i="9"/>
  <c r="IZ5" i="9"/>
  <c r="JA5" i="9"/>
  <c r="JB5" i="9"/>
  <c r="JC5" i="9"/>
  <c r="JD5" i="9"/>
  <c r="JE5" i="9"/>
  <c r="JF5" i="9"/>
  <c r="JG5" i="9"/>
  <c r="JH5" i="9"/>
  <c r="JI5" i="9"/>
  <c r="JJ5" i="9"/>
  <c r="JK5" i="9"/>
  <c r="JL5" i="9"/>
  <c r="JM5" i="9"/>
  <c r="JN5" i="9"/>
  <c r="JO5" i="9"/>
  <c r="JP5" i="9"/>
  <c r="JQ5" i="9"/>
  <c r="JR5" i="9"/>
  <c r="JS5" i="9"/>
  <c r="JT5" i="9"/>
  <c r="JU5" i="9"/>
  <c r="JV5" i="9"/>
  <c r="JW5" i="9"/>
  <c r="JX5" i="9"/>
  <c r="JY5" i="9"/>
  <c r="JZ5" i="9"/>
  <c r="KA5" i="9"/>
  <c r="KB5" i="9"/>
  <c r="KC5" i="9"/>
  <c r="KD5" i="9"/>
  <c r="KE5" i="9"/>
  <c r="KF5" i="9"/>
  <c r="KG5" i="9"/>
  <c r="KH5" i="9"/>
  <c r="KI5" i="9"/>
  <c r="KJ5" i="9"/>
  <c r="KK5" i="9"/>
  <c r="KL5" i="9"/>
  <c r="KM5" i="9"/>
  <c r="KN5" i="9"/>
  <c r="KO5" i="9"/>
  <c r="KP5" i="9"/>
  <c r="KQ5" i="9"/>
  <c r="KR5" i="9"/>
  <c r="KS5" i="9"/>
  <c r="KT5" i="9"/>
  <c r="KU5" i="9"/>
  <c r="KV5" i="9"/>
  <c r="KW5" i="9"/>
  <c r="KX5" i="9"/>
  <c r="KY5" i="9"/>
  <c r="KZ5" i="9"/>
  <c r="LA5" i="9"/>
  <c r="LB5" i="9"/>
  <c r="LC5" i="9"/>
  <c r="LD5" i="9"/>
  <c r="LE5" i="9"/>
  <c r="LF5" i="9"/>
  <c r="LG5" i="9"/>
  <c r="LH5" i="9"/>
  <c r="LI5" i="9"/>
  <c r="LJ5" i="9"/>
  <c r="LK5" i="9"/>
  <c r="LL5" i="9"/>
  <c r="LM5" i="9"/>
  <c r="MK5" i="9"/>
  <c r="MW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BK5" i="9"/>
  <c r="BL5" i="9"/>
  <c r="BM5" i="9"/>
  <c r="BN5" i="9"/>
  <c r="BO5" i="9"/>
  <c r="BP5" i="9"/>
  <c r="BQ5" i="9"/>
  <c r="BR5" i="9"/>
  <c r="BS5" i="9"/>
  <c r="BT5" i="9"/>
  <c r="BU5" i="9"/>
  <c r="BV5" i="9"/>
  <c r="BW5" i="9"/>
  <c r="BX5" i="9"/>
  <c r="BY5" i="9"/>
  <c r="BZ5" i="9"/>
  <c r="CA5" i="9"/>
  <c r="CB5" i="9"/>
  <c r="CC5" i="9"/>
  <c r="CD5" i="9"/>
  <c r="CE5" i="9"/>
  <c r="CF5" i="9"/>
  <c r="CG5" i="9"/>
  <c r="CH5" i="9"/>
  <c r="CI5" i="9"/>
  <c r="CJ5" i="9"/>
  <c r="M5" i="9"/>
  <c r="BN3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GV5" i="8"/>
  <c r="EE5" i="8"/>
  <c r="EF5" i="8"/>
  <c r="EG5" i="8"/>
  <c r="EH5" i="8"/>
  <c r="EI5" i="8"/>
  <c r="EJ5" i="8"/>
  <c r="EK5" i="8"/>
  <c r="EL5" i="8"/>
  <c r="EM5" i="8"/>
  <c r="EN5" i="8"/>
  <c r="EO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CH5" i="8"/>
  <c r="CI5" i="8"/>
  <c r="CJ5" i="8"/>
  <c r="CK5" i="8"/>
  <c r="CL5" i="8"/>
  <c r="CM5" i="8"/>
  <c r="CN5" i="8"/>
  <c r="CO5" i="8"/>
  <c r="CP5" i="8"/>
  <c r="CQ5" i="8"/>
  <c r="CR5" i="8"/>
  <c r="CS5" i="8"/>
  <c r="CT5" i="8"/>
  <c r="CU5" i="8"/>
  <c r="CV5" i="8"/>
  <c r="CW5" i="8"/>
  <c r="CX5" i="8"/>
  <c r="CY5" i="8"/>
  <c r="CZ5" i="8"/>
  <c r="DA5" i="8"/>
  <c r="DB5" i="8"/>
  <c r="DC5" i="8"/>
  <c r="DD5" i="8"/>
  <c r="DE5" i="8"/>
  <c r="DF5" i="8"/>
  <c r="DG5" i="8"/>
  <c r="DH5" i="8"/>
  <c r="DI5" i="8"/>
  <c r="DJ5" i="8"/>
  <c r="DK5" i="8"/>
  <c r="DL5" i="8"/>
  <c r="DM5" i="8"/>
  <c r="DN5" i="8"/>
  <c r="DO5" i="8"/>
  <c r="DP5" i="8"/>
  <c r="DQ5" i="8"/>
  <c r="DR5" i="8"/>
  <c r="DS5" i="8"/>
  <c r="DT5" i="8"/>
  <c r="DU5" i="8"/>
  <c r="DV5" i="8"/>
  <c r="DW5" i="8"/>
  <c r="DX5" i="8"/>
  <c r="DY5" i="8"/>
  <c r="DZ5" i="8"/>
  <c r="EA5" i="8"/>
  <c r="EB5" i="8"/>
  <c r="EC5" i="8"/>
  <c r="ED5" i="8"/>
  <c r="EP5" i="8"/>
  <c r="EQ5" i="8"/>
  <c r="ER5" i="8"/>
  <c r="ES5" i="8"/>
  <c r="ET5" i="8"/>
  <c r="EU5" i="8"/>
  <c r="EV5" i="8"/>
  <c r="EW5" i="8"/>
  <c r="EX5" i="8"/>
  <c r="EY5" i="8"/>
  <c r="EZ5" i="8"/>
  <c r="FA5" i="8"/>
  <c r="FB5" i="8"/>
  <c r="FC5" i="8"/>
  <c r="FD5" i="8"/>
  <c r="FE5" i="8"/>
  <c r="FF5" i="8"/>
  <c r="FG5" i="8"/>
  <c r="FH5" i="8"/>
  <c r="FI5" i="8"/>
  <c r="FJ5" i="8"/>
  <c r="FK5" i="8"/>
  <c r="FL5" i="8"/>
  <c r="FM5" i="8"/>
  <c r="FN5" i="8"/>
  <c r="FO5" i="8"/>
  <c r="FP5" i="8"/>
  <c r="FQ5" i="8"/>
  <c r="FR5" i="8"/>
  <c r="FS5" i="8"/>
  <c r="FT5" i="8"/>
  <c r="FU5" i="8"/>
  <c r="FV5" i="8"/>
  <c r="FW5" i="8"/>
  <c r="FX5" i="8"/>
  <c r="FY5" i="8"/>
  <c r="FZ5" i="8"/>
  <c r="GA5" i="8"/>
  <c r="GB5" i="8"/>
  <c r="GC5" i="8"/>
  <c r="GD5" i="8"/>
  <c r="GE5" i="8"/>
  <c r="GF5" i="8"/>
  <c r="GG5" i="8"/>
  <c r="GH5" i="8"/>
  <c r="GI5" i="8"/>
  <c r="GJ5" i="8"/>
  <c r="GK5" i="8"/>
  <c r="GL5" i="8"/>
  <c r="GM5" i="8"/>
  <c r="GN5" i="8"/>
  <c r="GO5" i="8"/>
  <c r="GP5" i="8"/>
  <c r="GQ5" i="8"/>
  <c r="GR5" i="8"/>
  <c r="GS5" i="8"/>
  <c r="GT5" i="8"/>
  <c r="GU5" i="8"/>
  <c r="AW5" i="1"/>
  <c r="O5" i="8"/>
  <c r="P5" i="8"/>
  <c r="Q5" i="8"/>
  <c r="R5" i="8"/>
  <c r="S5" i="8"/>
  <c r="T5" i="8"/>
  <c r="U5" i="8"/>
  <c r="V5" i="8"/>
  <c r="W5" i="8"/>
  <c r="X5" i="8"/>
  <c r="Y5" i="8"/>
  <c r="Z5" i="8"/>
  <c r="AX5" i="1" s="1"/>
  <c r="N5" i="8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M27" i="1" s="1"/>
  <c r="AH4" i="1"/>
  <c r="BL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AP24" i="1"/>
  <c r="AP25" i="1" s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M22" i="1"/>
  <c r="AN22" i="1"/>
  <c r="F364" i="5"/>
  <c r="F304" i="5"/>
  <c r="F299" i="5"/>
  <c r="E299" i="5"/>
  <c r="E1076" i="4"/>
  <c r="D1076" i="4"/>
  <c r="E1011" i="4"/>
  <c r="E942" i="4"/>
  <c r="E943" i="4" s="1"/>
  <c r="E939" i="4"/>
  <c r="E938" i="4"/>
  <c r="E933" i="4"/>
  <c r="E934" i="4" s="1"/>
  <c r="E935" i="4" s="1"/>
  <c r="E936" i="4" s="1"/>
  <c r="E929" i="4"/>
  <c r="E930" i="4" s="1"/>
  <c r="E924" i="4"/>
  <c r="E925" i="4" s="1"/>
  <c r="E926" i="4" s="1"/>
  <c r="E927" i="4" s="1"/>
  <c r="E922" i="4"/>
  <c r="E920" i="4"/>
  <c r="E918" i="4"/>
  <c r="E915" i="4"/>
  <c r="E913" i="4"/>
  <c r="E911" i="4"/>
  <c r="C811" i="4"/>
  <c r="BH25" i="1" l="1"/>
  <c r="AZ25" i="1"/>
  <c r="AR25" i="1"/>
  <c r="BK25" i="1"/>
  <c r="BD25" i="1"/>
  <c r="BC25" i="1"/>
  <c r="BG25" i="1"/>
  <c r="AY25" i="1"/>
  <c r="AQ25" i="1"/>
  <c r="BF25" i="1"/>
  <c r="AX25" i="1"/>
  <c r="BE25" i="1"/>
  <c r="AW25" i="1"/>
  <c r="AV25" i="1"/>
  <c r="AU25" i="1"/>
  <c r="AP27" i="1"/>
  <c r="BJ25" i="1"/>
  <c r="BB25" i="1"/>
  <c r="AT25" i="1"/>
  <c r="BI25" i="1"/>
  <c r="BA25" i="1"/>
  <c r="AS25" i="1"/>
  <c r="BL25" i="1"/>
  <c r="BM26" i="1" s="1"/>
  <c r="BI27" i="1"/>
  <c r="BA27" i="1"/>
  <c r="AS27" i="1"/>
  <c r="AZ27" i="1"/>
  <c r="AR27" i="1"/>
  <c r="BG27" i="1"/>
  <c r="AQ27" i="1"/>
  <c r="BF27" i="1"/>
  <c r="AX27" i="1"/>
  <c r="BE27" i="1"/>
  <c r="AW27" i="1"/>
  <c r="BL27" i="1"/>
  <c r="BD27" i="1"/>
  <c r="AV27" i="1"/>
  <c r="BK27" i="1"/>
  <c r="BC27" i="1"/>
  <c r="AU27" i="1"/>
  <c r="BH27" i="1"/>
  <c r="AY27" i="1"/>
  <c r="BJ27" i="1"/>
  <c r="BB27" i="1"/>
  <c r="AT27" i="1"/>
  <c r="BM21" i="1"/>
  <c r="BM23" i="1" s="1"/>
  <c r="BL21" i="1"/>
  <c r="BL23" i="1" s="1"/>
  <c r="BK21" i="1"/>
  <c r="BK23" i="1" s="1"/>
  <c r="BJ21" i="1"/>
  <c r="BJ23" i="1" s="1"/>
  <c r="BI21" i="1"/>
  <c r="BI23" i="1" s="1"/>
  <c r="BH21" i="1"/>
  <c r="BH23" i="1" s="1"/>
  <c r="BG21" i="1"/>
  <c r="BG23" i="1" s="1"/>
  <c r="BF21" i="1"/>
  <c r="BF23" i="1" s="1"/>
  <c r="BE21" i="1"/>
  <c r="BE23" i="1" s="1"/>
  <c r="BD21" i="1"/>
  <c r="BD23" i="1" s="1"/>
  <c r="BC21" i="1"/>
  <c r="BC23" i="1" s="1"/>
  <c r="BB21" i="1"/>
  <c r="BB23" i="1" s="1"/>
  <c r="BA21" i="1"/>
  <c r="BA23" i="1" s="1"/>
  <c r="AZ21" i="1"/>
  <c r="AZ23" i="1" s="1"/>
  <c r="AY21" i="1"/>
  <c r="AY23" i="1" s="1"/>
  <c r="AX21" i="1"/>
  <c r="AX23" i="1" s="1"/>
  <c r="AW21" i="1"/>
  <c r="AW23" i="1" s="1"/>
  <c r="AV21" i="1"/>
  <c r="AV23" i="1" s="1"/>
  <c r="AU21" i="1"/>
  <c r="AU23" i="1" s="1"/>
  <c r="AT21" i="1"/>
  <c r="AT23" i="1" s="1"/>
  <c r="AS21" i="1"/>
  <c r="AS23" i="1" s="1"/>
  <c r="AR21" i="1"/>
  <c r="AR23" i="1" s="1"/>
  <c r="AQ21" i="1"/>
  <c r="AQ23" i="1" s="1"/>
  <c r="AP21" i="1"/>
  <c r="AP23" i="1" s="1"/>
  <c r="AO21" i="1"/>
  <c r="AO23" i="1" s="1"/>
  <c r="AN21" i="1"/>
  <c r="AN23" i="1" s="1"/>
  <c r="AM21" i="1"/>
  <c r="AM23" i="1" s="1"/>
  <c r="AL21" i="1"/>
  <c r="AL23" i="1" s="1"/>
  <c r="AK21" i="1"/>
  <c r="AJ21" i="1"/>
  <c r="AI21" i="1"/>
  <c r="NS7" i="3"/>
  <c r="NS6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IW7" i="3"/>
  <c r="IX7" i="3"/>
  <c r="IY7" i="3"/>
  <c r="IZ7" i="3"/>
  <c r="JA7" i="3"/>
  <c r="JB7" i="3"/>
  <c r="JC7" i="3"/>
  <c r="JD7" i="3"/>
  <c r="JE7" i="3"/>
  <c r="JF7" i="3"/>
  <c r="JG7" i="3"/>
  <c r="JH7" i="3"/>
  <c r="JI7" i="3"/>
  <c r="JJ7" i="3"/>
  <c r="JK7" i="3"/>
  <c r="JL7" i="3"/>
  <c r="JM7" i="3"/>
  <c r="JN7" i="3"/>
  <c r="JO7" i="3"/>
  <c r="JP7" i="3"/>
  <c r="JQ7" i="3"/>
  <c r="JR7" i="3"/>
  <c r="JS7" i="3"/>
  <c r="JT7" i="3"/>
  <c r="JU7" i="3"/>
  <c r="JV7" i="3"/>
  <c r="JW7" i="3"/>
  <c r="JX7" i="3"/>
  <c r="JY7" i="3"/>
  <c r="JZ7" i="3"/>
  <c r="KA7" i="3"/>
  <c r="KB7" i="3"/>
  <c r="KC7" i="3"/>
  <c r="KD7" i="3"/>
  <c r="KE7" i="3"/>
  <c r="KF7" i="3"/>
  <c r="KG7" i="3"/>
  <c r="KH7" i="3"/>
  <c r="KI7" i="3"/>
  <c r="KJ7" i="3"/>
  <c r="KK7" i="3"/>
  <c r="KL7" i="3"/>
  <c r="KM7" i="3"/>
  <c r="KN7" i="3"/>
  <c r="KO7" i="3"/>
  <c r="KP7" i="3"/>
  <c r="KQ7" i="3"/>
  <c r="KR7" i="3"/>
  <c r="KS7" i="3"/>
  <c r="KT7" i="3"/>
  <c r="KU7" i="3"/>
  <c r="KV7" i="3"/>
  <c r="KW7" i="3"/>
  <c r="KX7" i="3"/>
  <c r="KY7" i="3"/>
  <c r="KZ7" i="3"/>
  <c r="LA7" i="3"/>
  <c r="LB7" i="3"/>
  <c r="LC7" i="3"/>
  <c r="LD7" i="3"/>
  <c r="LE7" i="3"/>
  <c r="LF7" i="3"/>
  <c r="LG7" i="3"/>
  <c r="LH7" i="3"/>
  <c r="LI7" i="3"/>
  <c r="LJ7" i="3"/>
  <c r="LK7" i="3"/>
  <c r="LL7" i="3"/>
  <c r="LM7" i="3"/>
  <c r="LN7" i="3"/>
  <c r="LO7" i="3"/>
  <c r="LP7" i="3"/>
  <c r="LQ7" i="3"/>
  <c r="LR7" i="3"/>
  <c r="LS7" i="3"/>
  <c r="LT7" i="3"/>
  <c r="LU7" i="3"/>
  <c r="LV7" i="3"/>
  <c r="LW7" i="3"/>
  <c r="LX7" i="3"/>
  <c r="LY7" i="3"/>
  <c r="LZ7" i="3"/>
  <c r="MA7" i="3"/>
  <c r="MB7" i="3"/>
  <c r="MC7" i="3"/>
  <c r="MD7" i="3"/>
  <c r="ME7" i="3"/>
  <c r="MF7" i="3"/>
  <c r="MG7" i="3"/>
  <c r="MH7" i="3"/>
  <c r="MI7" i="3"/>
  <c r="MJ7" i="3"/>
  <c r="MK7" i="3"/>
  <c r="ML7" i="3"/>
  <c r="MM7" i="3"/>
  <c r="MN7" i="3"/>
  <c r="MO7" i="3"/>
  <c r="MP7" i="3"/>
  <c r="MQ7" i="3"/>
  <c r="MR7" i="3"/>
  <c r="MS7" i="3"/>
  <c r="MT7" i="3"/>
  <c r="MU7" i="3"/>
  <c r="MV7" i="3"/>
  <c r="MW7" i="3"/>
  <c r="MX7" i="3"/>
  <c r="MY7" i="3"/>
  <c r="MZ7" i="3"/>
  <c r="NA7" i="3"/>
  <c r="NB7" i="3"/>
  <c r="NC7" i="3"/>
  <c r="ND7" i="3"/>
  <c r="NE7" i="3"/>
  <c r="NF7" i="3"/>
  <c r="NG7" i="3"/>
  <c r="NH7" i="3"/>
  <c r="NI7" i="3"/>
  <c r="NJ7" i="3"/>
  <c r="NK7" i="3"/>
  <c r="NL7" i="3"/>
  <c r="NM7" i="3"/>
  <c r="NN7" i="3"/>
  <c r="NO7" i="3"/>
  <c r="NP7" i="3"/>
  <c r="NQ7" i="3"/>
  <c r="NR7" i="3"/>
  <c r="Y7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JB6" i="3"/>
  <c r="JC6" i="3"/>
  <c r="JD6" i="3"/>
  <c r="JE6" i="3"/>
  <c r="JF6" i="3"/>
  <c r="JG6" i="3"/>
  <c r="JH6" i="3"/>
  <c r="JI6" i="3"/>
  <c r="JJ6" i="3"/>
  <c r="JK6" i="3"/>
  <c r="JL6" i="3"/>
  <c r="JM6" i="3"/>
  <c r="JN6" i="3"/>
  <c r="JO6" i="3"/>
  <c r="JP6" i="3"/>
  <c r="JQ6" i="3"/>
  <c r="JR6" i="3"/>
  <c r="JS6" i="3"/>
  <c r="JT6" i="3"/>
  <c r="JU6" i="3"/>
  <c r="JV6" i="3"/>
  <c r="JW6" i="3"/>
  <c r="JX6" i="3"/>
  <c r="JY6" i="3"/>
  <c r="JZ6" i="3"/>
  <c r="KA6" i="3"/>
  <c r="KB6" i="3"/>
  <c r="KC6" i="3"/>
  <c r="KD6" i="3"/>
  <c r="KE6" i="3"/>
  <c r="KF6" i="3"/>
  <c r="KG6" i="3"/>
  <c r="KH6" i="3"/>
  <c r="KI6" i="3"/>
  <c r="KJ6" i="3"/>
  <c r="KK6" i="3"/>
  <c r="KL6" i="3"/>
  <c r="KM6" i="3"/>
  <c r="KN6" i="3"/>
  <c r="KO6" i="3"/>
  <c r="KP6" i="3"/>
  <c r="KQ6" i="3"/>
  <c r="KR6" i="3"/>
  <c r="KS6" i="3"/>
  <c r="KT6" i="3"/>
  <c r="KU6" i="3"/>
  <c r="KV6" i="3"/>
  <c r="KW6" i="3"/>
  <c r="KX6" i="3"/>
  <c r="KY6" i="3"/>
  <c r="KZ6" i="3"/>
  <c r="LA6" i="3"/>
  <c r="LB6" i="3"/>
  <c r="LC6" i="3"/>
  <c r="LD6" i="3"/>
  <c r="LE6" i="3"/>
  <c r="LF6" i="3"/>
  <c r="LG6" i="3"/>
  <c r="LH6" i="3"/>
  <c r="LI6" i="3"/>
  <c r="LJ6" i="3"/>
  <c r="LK6" i="3"/>
  <c r="LL6" i="3"/>
  <c r="LM6" i="3"/>
  <c r="LN6" i="3"/>
  <c r="LO6" i="3"/>
  <c r="LP6" i="3"/>
  <c r="LQ6" i="3"/>
  <c r="LR6" i="3"/>
  <c r="LS6" i="3"/>
  <c r="LT6" i="3"/>
  <c r="LU6" i="3"/>
  <c r="LV6" i="3"/>
  <c r="LW6" i="3"/>
  <c r="LX6" i="3"/>
  <c r="LY6" i="3"/>
  <c r="LZ6" i="3"/>
  <c r="MA6" i="3"/>
  <c r="MB6" i="3"/>
  <c r="MC6" i="3"/>
  <c r="MD6" i="3"/>
  <c r="ME6" i="3"/>
  <c r="MF6" i="3"/>
  <c r="MG6" i="3"/>
  <c r="MH6" i="3"/>
  <c r="MI6" i="3"/>
  <c r="MJ6" i="3"/>
  <c r="MK6" i="3"/>
  <c r="ML6" i="3"/>
  <c r="MM6" i="3"/>
  <c r="MN6" i="3"/>
  <c r="MO6" i="3"/>
  <c r="MP6" i="3"/>
  <c r="MQ6" i="3"/>
  <c r="MR6" i="3"/>
  <c r="MS6" i="3"/>
  <c r="MT6" i="3"/>
  <c r="MU6" i="3"/>
  <c r="MV6" i="3"/>
  <c r="MW6" i="3"/>
  <c r="MX6" i="3"/>
  <c r="MY6" i="3"/>
  <c r="MZ6" i="3"/>
  <c r="NA6" i="3"/>
  <c r="NB6" i="3"/>
  <c r="NC6" i="3"/>
  <c r="ND6" i="3"/>
  <c r="NE6" i="3"/>
  <c r="NF6" i="3"/>
  <c r="NG6" i="3"/>
  <c r="NH6" i="3"/>
  <c r="NI6" i="3"/>
  <c r="NJ6" i="3"/>
  <c r="NK6" i="3"/>
  <c r="NL6" i="3"/>
  <c r="NM6" i="3"/>
  <c r="NN6" i="3"/>
  <c r="NO6" i="3"/>
  <c r="NP6" i="3"/>
  <c r="NQ6" i="3"/>
  <c r="NR6" i="3"/>
  <c r="N6" i="3"/>
  <c r="O6" i="3"/>
  <c r="P6" i="3"/>
  <c r="Q6" i="3"/>
  <c r="R6" i="3"/>
  <c r="S6" i="3"/>
  <c r="T6" i="3"/>
  <c r="U6" i="3"/>
  <c r="V6" i="3"/>
  <c r="W6" i="3"/>
  <c r="X6" i="3"/>
  <c r="Y6" i="3"/>
  <c r="M6" i="3"/>
  <c r="AX3" i="3"/>
  <c r="AY3" i="3"/>
  <c r="AZ3" i="3"/>
  <c r="BA3" i="3"/>
  <c r="BB3" i="3"/>
  <c r="BC3" i="3"/>
  <c r="BD3" i="3"/>
  <c r="BP3" i="3" s="1"/>
  <c r="CB3" i="3" s="1"/>
  <c r="CN3" i="3" s="1"/>
  <c r="CZ3" i="3" s="1"/>
  <c r="DL3" i="3" s="1"/>
  <c r="DX3" i="3" s="1"/>
  <c r="EJ3" i="3" s="1"/>
  <c r="EV3" i="3" s="1"/>
  <c r="FH3" i="3" s="1"/>
  <c r="FT3" i="3" s="1"/>
  <c r="GF3" i="3" s="1"/>
  <c r="GR3" i="3" s="1"/>
  <c r="HD3" i="3" s="1"/>
  <c r="HP3" i="3" s="1"/>
  <c r="IB3" i="3" s="1"/>
  <c r="IN3" i="3" s="1"/>
  <c r="IZ3" i="3" s="1"/>
  <c r="JL3" i="3" s="1"/>
  <c r="JX3" i="3" s="1"/>
  <c r="KJ3" i="3" s="1"/>
  <c r="KV3" i="3" s="1"/>
  <c r="LH3" i="3" s="1"/>
  <c r="LT3" i="3" s="1"/>
  <c r="MF3" i="3" s="1"/>
  <c r="MR3" i="3" s="1"/>
  <c r="ND3" i="3" s="1"/>
  <c r="BE3" i="3"/>
  <c r="BQ3" i="3" s="1"/>
  <c r="CC3" i="3" s="1"/>
  <c r="CO3" i="3" s="1"/>
  <c r="DA3" i="3" s="1"/>
  <c r="DM3" i="3" s="1"/>
  <c r="DY3" i="3" s="1"/>
  <c r="EK3" i="3" s="1"/>
  <c r="EW3" i="3" s="1"/>
  <c r="FI3" i="3" s="1"/>
  <c r="FU3" i="3" s="1"/>
  <c r="GG3" i="3" s="1"/>
  <c r="GS3" i="3" s="1"/>
  <c r="HE3" i="3" s="1"/>
  <c r="HQ3" i="3" s="1"/>
  <c r="IC3" i="3" s="1"/>
  <c r="IO3" i="3" s="1"/>
  <c r="JA3" i="3" s="1"/>
  <c r="JM3" i="3" s="1"/>
  <c r="JY3" i="3" s="1"/>
  <c r="KK3" i="3" s="1"/>
  <c r="KW3" i="3" s="1"/>
  <c r="LI3" i="3" s="1"/>
  <c r="LU3" i="3" s="1"/>
  <c r="MG3" i="3" s="1"/>
  <c r="MS3" i="3" s="1"/>
  <c r="NE3" i="3" s="1"/>
  <c r="BF3" i="3"/>
  <c r="BG3" i="3"/>
  <c r="BH3" i="3"/>
  <c r="BI3" i="3"/>
  <c r="BJ3" i="3"/>
  <c r="BK3" i="3"/>
  <c r="BL3" i="3"/>
  <c r="BX3" i="3" s="1"/>
  <c r="CJ3" i="3" s="1"/>
  <c r="CV3" i="3" s="1"/>
  <c r="DH3" i="3" s="1"/>
  <c r="DT3" i="3" s="1"/>
  <c r="EF3" i="3" s="1"/>
  <c r="ER3" i="3" s="1"/>
  <c r="FD3" i="3" s="1"/>
  <c r="FP3" i="3" s="1"/>
  <c r="GB3" i="3" s="1"/>
  <c r="GN3" i="3" s="1"/>
  <c r="GZ3" i="3" s="1"/>
  <c r="HL3" i="3" s="1"/>
  <c r="HX3" i="3" s="1"/>
  <c r="IJ3" i="3" s="1"/>
  <c r="IV3" i="3" s="1"/>
  <c r="JH3" i="3" s="1"/>
  <c r="JT3" i="3" s="1"/>
  <c r="KF3" i="3" s="1"/>
  <c r="KR3" i="3" s="1"/>
  <c r="LD3" i="3" s="1"/>
  <c r="LP3" i="3" s="1"/>
  <c r="MB3" i="3" s="1"/>
  <c r="MN3" i="3" s="1"/>
  <c r="MZ3" i="3" s="1"/>
  <c r="NL3" i="3" s="1"/>
  <c r="BM3" i="3"/>
  <c r="BY3" i="3" s="1"/>
  <c r="CK3" i="3" s="1"/>
  <c r="CW3" i="3" s="1"/>
  <c r="DI3" i="3" s="1"/>
  <c r="DU3" i="3" s="1"/>
  <c r="EG3" i="3" s="1"/>
  <c r="ES3" i="3" s="1"/>
  <c r="FE3" i="3" s="1"/>
  <c r="FQ3" i="3" s="1"/>
  <c r="GC3" i="3" s="1"/>
  <c r="GO3" i="3" s="1"/>
  <c r="HA3" i="3" s="1"/>
  <c r="HM3" i="3" s="1"/>
  <c r="HY3" i="3" s="1"/>
  <c r="IK3" i="3" s="1"/>
  <c r="IW3" i="3" s="1"/>
  <c r="JI3" i="3" s="1"/>
  <c r="JU3" i="3" s="1"/>
  <c r="KG3" i="3" s="1"/>
  <c r="KS3" i="3" s="1"/>
  <c r="LE3" i="3" s="1"/>
  <c r="LQ3" i="3" s="1"/>
  <c r="MC3" i="3" s="1"/>
  <c r="MO3" i="3" s="1"/>
  <c r="NA3" i="3" s="1"/>
  <c r="NM3" i="3" s="1"/>
  <c r="BN3" i="3"/>
  <c r="BO3" i="3"/>
  <c r="BR3" i="3"/>
  <c r="BS3" i="3"/>
  <c r="BT3" i="3"/>
  <c r="CF3" i="3" s="1"/>
  <c r="BU3" i="3"/>
  <c r="CG3" i="3" s="1"/>
  <c r="BV3" i="3"/>
  <c r="BW3" i="3"/>
  <c r="BZ3" i="3"/>
  <c r="CA3" i="3"/>
  <c r="CD3" i="3"/>
  <c r="CE3" i="3"/>
  <c r="CQ3" i="3" s="1"/>
  <c r="DC3" i="3" s="1"/>
  <c r="DO3" i="3" s="1"/>
  <c r="EA3" i="3" s="1"/>
  <c r="EM3" i="3" s="1"/>
  <c r="EY3" i="3" s="1"/>
  <c r="FK3" i="3" s="1"/>
  <c r="FW3" i="3" s="1"/>
  <c r="GI3" i="3" s="1"/>
  <c r="GU3" i="3" s="1"/>
  <c r="HG3" i="3" s="1"/>
  <c r="HS3" i="3" s="1"/>
  <c r="IE3" i="3" s="1"/>
  <c r="IQ3" i="3" s="1"/>
  <c r="JC3" i="3" s="1"/>
  <c r="JO3" i="3" s="1"/>
  <c r="KA3" i="3" s="1"/>
  <c r="KM3" i="3" s="1"/>
  <c r="KY3" i="3" s="1"/>
  <c r="LK3" i="3" s="1"/>
  <c r="LW3" i="3" s="1"/>
  <c r="MI3" i="3" s="1"/>
  <c r="MU3" i="3" s="1"/>
  <c r="NG3" i="3" s="1"/>
  <c r="CH3" i="3"/>
  <c r="CI3" i="3"/>
  <c r="CL3" i="3"/>
  <c r="CM3" i="3"/>
  <c r="CP3" i="3"/>
  <c r="CR3" i="3"/>
  <c r="DD3" i="3" s="1"/>
  <c r="DP3" i="3" s="1"/>
  <c r="EB3" i="3" s="1"/>
  <c r="EN3" i="3" s="1"/>
  <c r="EZ3" i="3" s="1"/>
  <c r="FL3" i="3" s="1"/>
  <c r="FX3" i="3" s="1"/>
  <c r="GJ3" i="3" s="1"/>
  <c r="GV3" i="3" s="1"/>
  <c r="HH3" i="3" s="1"/>
  <c r="HT3" i="3" s="1"/>
  <c r="IF3" i="3" s="1"/>
  <c r="IR3" i="3" s="1"/>
  <c r="JD3" i="3" s="1"/>
  <c r="JP3" i="3" s="1"/>
  <c r="KB3" i="3" s="1"/>
  <c r="KN3" i="3" s="1"/>
  <c r="KZ3" i="3" s="1"/>
  <c r="LL3" i="3" s="1"/>
  <c r="LX3" i="3" s="1"/>
  <c r="MJ3" i="3" s="1"/>
  <c r="MV3" i="3" s="1"/>
  <c r="NH3" i="3" s="1"/>
  <c r="CS3" i="3"/>
  <c r="DE3" i="3" s="1"/>
  <c r="DQ3" i="3" s="1"/>
  <c r="EC3" i="3" s="1"/>
  <c r="EO3" i="3" s="1"/>
  <c r="FA3" i="3" s="1"/>
  <c r="FM3" i="3" s="1"/>
  <c r="FY3" i="3" s="1"/>
  <c r="GK3" i="3" s="1"/>
  <c r="GW3" i="3" s="1"/>
  <c r="HI3" i="3" s="1"/>
  <c r="HU3" i="3" s="1"/>
  <c r="IG3" i="3" s="1"/>
  <c r="IS3" i="3" s="1"/>
  <c r="JE3" i="3" s="1"/>
  <c r="JQ3" i="3" s="1"/>
  <c r="KC3" i="3" s="1"/>
  <c r="KO3" i="3" s="1"/>
  <c r="LA3" i="3" s="1"/>
  <c r="LM3" i="3" s="1"/>
  <c r="LY3" i="3" s="1"/>
  <c r="MK3" i="3" s="1"/>
  <c r="MW3" i="3" s="1"/>
  <c r="NI3" i="3" s="1"/>
  <c r="CT3" i="3"/>
  <c r="CU3" i="3"/>
  <c r="CX3" i="3"/>
  <c r="CY3" i="3"/>
  <c r="DK3" i="3" s="1"/>
  <c r="DW3" i="3" s="1"/>
  <c r="EI3" i="3" s="1"/>
  <c r="EU3" i="3" s="1"/>
  <c r="FG3" i="3" s="1"/>
  <c r="FS3" i="3" s="1"/>
  <c r="GE3" i="3" s="1"/>
  <c r="GQ3" i="3" s="1"/>
  <c r="HC3" i="3" s="1"/>
  <c r="HO3" i="3" s="1"/>
  <c r="IA3" i="3" s="1"/>
  <c r="IM3" i="3" s="1"/>
  <c r="IY3" i="3" s="1"/>
  <c r="JK3" i="3" s="1"/>
  <c r="JW3" i="3" s="1"/>
  <c r="DB3" i="3"/>
  <c r="DF3" i="3"/>
  <c r="DG3" i="3"/>
  <c r="DS3" i="3" s="1"/>
  <c r="EE3" i="3" s="1"/>
  <c r="EQ3" i="3" s="1"/>
  <c r="FC3" i="3" s="1"/>
  <c r="FO3" i="3" s="1"/>
  <c r="GA3" i="3" s="1"/>
  <c r="GM3" i="3" s="1"/>
  <c r="GY3" i="3" s="1"/>
  <c r="HK3" i="3" s="1"/>
  <c r="HW3" i="3" s="1"/>
  <c r="II3" i="3" s="1"/>
  <c r="IU3" i="3" s="1"/>
  <c r="JG3" i="3" s="1"/>
  <c r="JS3" i="3" s="1"/>
  <c r="KE3" i="3" s="1"/>
  <c r="KQ3" i="3" s="1"/>
  <c r="LC3" i="3" s="1"/>
  <c r="LO3" i="3" s="1"/>
  <c r="MA3" i="3" s="1"/>
  <c r="MM3" i="3" s="1"/>
  <c r="MY3" i="3" s="1"/>
  <c r="NK3" i="3" s="1"/>
  <c r="DJ3" i="3"/>
  <c r="DN3" i="3"/>
  <c r="DR3" i="3"/>
  <c r="DV3" i="3"/>
  <c r="DZ3" i="3"/>
  <c r="ED3" i="3"/>
  <c r="EH3" i="3"/>
  <c r="EL3" i="3"/>
  <c r="EP3" i="3"/>
  <c r="ET3" i="3"/>
  <c r="EX3" i="3"/>
  <c r="FB3" i="3"/>
  <c r="FF3" i="3"/>
  <c r="FJ3" i="3"/>
  <c r="FN3" i="3"/>
  <c r="FR3" i="3"/>
  <c r="FV3" i="3"/>
  <c r="FZ3" i="3"/>
  <c r="GD3" i="3"/>
  <c r="GH3" i="3"/>
  <c r="GL3" i="3"/>
  <c r="GP3" i="3"/>
  <c r="GT3" i="3"/>
  <c r="GX3" i="3"/>
  <c r="HB3" i="3"/>
  <c r="HF3" i="3"/>
  <c r="HJ3" i="3"/>
  <c r="HN3" i="3"/>
  <c r="HR3" i="3"/>
  <c r="HV3" i="3"/>
  <c r="HZ3" i="3"/>
  <c r="ID3" i="3"/>
  <c r="IH3" i="3"/>
  <c r="IL3" i="3"/>
  <c r="IP3" i="3"/>
  <c r="IT3" i="3"/>
  <c r="IX3" i="3"/>
  <c r="JB3" i="3"/>
  <c r="JF3" i="3"/>
  <c r="JJ3" i="3"/>
  <c r="JN3" i="3"/>
  <c r="JR3" i="3"/>
  <c r="JV3" i="3"/>
  <c r="JZ3" i="3"/>
  <c r="KD3" i="3"/>
  <c r="KH3" i="3"/>
  <c r="KI3" i="3"/>
  <c r="KU3" i="3" s="1"/>
  <c r="LG3" i="3" s="1"/>
  <c r="LS3" i="3" s="1"/>
  <c r="ME3" i="3" s="1"/>
  <c r="MQ3" i="3" s="1"/>
  <c r="NC3" i="3" s="1"/>
  <c r="KL3" i="3"/>
  <c r="KP3" i="3"/>
  <c r="KT3" i="3"/>
  <c r="KX3" i="3"/>
  <c r="LB3" i="3"/>
  <c r="LF3" i="3"/>
  <c r="LJ3" i="3"/>
  <c r="LN3" i="3"/>
  <c r="LR3" i="3"/>
  <c r="LV3" i="3"/>
  <c r="LZ3" i="3"/>
  <c r="MD3" i="3"/>
  <c r="MH3" i="3"/>
  <c r="ML3" i="3"/>
  <c r="MP3" i="3"/>
  <c r="MT3" i="3"/>
  <c r="MX3" i="3"/>
  <c r="NB3" i="3"/>
  <c r="NF3" i="3"/>
  <c r="NJ3" i="3"/>
  <c r="NN3" i="3"/>
  <c r="AL3" i="3"/>
  <c r="AM3" i="3"/>
  <c r="AN3" i="3"/>
  <c r="AO3" i="3"/>
  <c r="AP3" i="3"/>
  <c r="AQ3" i="3"/>
  <c r="AR3" i="3"/>
  <c r="AS3" i="3"/>
  <c r="AT3" i="3"/>
  <c r="AU3" i="3"/>
  <c r="AV3" i="3"/>
  <c r="AW3" i="3"/>
  <c r="AK3" i="3"/>
  <c r="NS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IW5" i="3"/>
  <c r="IX5" i="3"/>
  <c r="IY5" i="3"/>
  <c r="IZ5" i="3"/>
  <c r="JA5" i="3"/>
  <c r="JB5" i="3"/>
  <c r="JC5" i="3"/>
  <c r="JD5" i="3"/>
  <c r="JE5" i="3"/>
  <c r="JF5" i="3"/>
  <c r="JG5" i="3"/>
  <c r="JH5" i="3"/>
  <c r="JI5" i="3"/>
  <c r="JJ5" i="3"/>
  <c r="JK5" i="3"/>
  <c r="JL5" i="3"/>
  <c r="JM5" i="3"/>
  <c r="JN5" i="3"/>
  <c r="JO5" i="3"/>
  <c r="JP5" i="3"/>
  <c r="JQ5" i="3"/>
  <c r="JR5" i="3"/>
  <c r="JS5" i="3"/>
  <c r="JT5" i="3"/>
  <c r="JU5" i="3"/>
  <c r="JV5" i="3"/>
  <c r="JW5" i="3"/>
  <c r="JX5" i="3"/>
  <c r="JY5" i="3"/>
  <c r="JZ5" i="3"/>
  <c r="KA5" i="3"/>
  <c r="KB5" i="3"/>
  <c r="KC5" i="3"/>
  <c r="KD5" i="3"/>
  <c r="KE5" i="3"/>
  <c r="KF5" i="3"/>
  <c r="KG5" i="3"/>
  <c r="KH5" i="3"/>
  <c r="KI5" i="3"/>
  <c r="KJ5" i="3"/>
  <c r="KK5" i="3"/>
  <c r="KL5" i="3"/>
  <c r="KM5" i="3"/>
  <c r="KN5" i="3"/>
  <c r="KO5" i="3"/>
  <c r="KP5" i="3"/>
  <c r="KQ5" i="3"/>
  <c r="KR5" i="3"/>
  <c r="KS5" i="3"/>
  <c r="KT5" i="3"/>
  <c r="KU5" i="3"/>
  <c r="KV5" i="3"/>
  <c r="KW5" i="3"/>
  <c r="KX5" i="3"/>
  <c r="KY5" i="3"/>
  <c r="KZ5" i="3"/>
  <c r="LA5" i="3"/>
  <c r="LB5" i="3"/>
  <c r="LC5" i="3"/>
  <c r="LD5" i="3"/>
  <c r="LE5" i="3"/>
  <c r="LF5" i="3"/>
  <c r="LG5" i="3"/>
  <c r="LH5" i="3"/>
  <c r="LI5" i="3"/>
  <c r="LJ5" i="3"/>
  <c r="LK5" i="3"/>
  <c r="LL5" i="3"/>
  <c r="LM5" i="3"/>
  <c r="LN5" i="3"/>
  <c r="LO5" i="3"/>
  <c r="LP5" i="3"/>
  <c r="LQ5" i="3"/>
  <c r="LR5" i="3"/>
  <c r="LS5" i="3"/>
  <c r="LT5" i="3"/>
  <c r="LU5" i="3"/>
  <c r="LV5" i="3"/>
  <c r="LW5" i="3"/>
  <c r="LX5" i="3"/>
  <c r="LY5" i="3"/>
  <c r="LZ5" i="3"/>
  <c r="MA5" i="3"/>
  <c r="MB5" i="3"/>
  <c r="MC5" i="3"/>
  <c r="MD5" i="3"/>
  <c r="ME5" i="3"/>
  <c r="MF5" i="3"/>
  <c r="MG5" i="3"/>
  <c r="MH5" i="3"/>
  <c r="MI5" i="3"/>
  <c r="MJ5" i="3"/>
  <c r="MK5" i="3"/>
  <c r="ML5" i="3"/>
  <c r="MM5" i="3"/>
  <c r="MN5" i="3"/>
  <c r="MO5" i="3"/>
  <c r="MP5" i="3"/>
  <c r="MQ5" i="3"/>
  <c r="MR5" i="3"/>
  <c r="MS5" i="3"/>
  <c r="MT5" i="3"/>
  <c r="MU5" i="3"/>
  <c r="MV5" i="3"/>
  <c r="MW5" i="3"/>
  <c r="MX5" i="3"/>
  <c r="MY5" i="3"/>
  <c r="MZ5" i="3"/>
  <c r="NA5" i="3"/>
  <c r="NB5" i="3"/>
  <c r="NC5" i="3"/>
  <c r="ND5" i="3"/>
  <c r="NE5" i="3"/>
  <c r="NI5" i="3"/>
  <c r="AW5" i="3"/>
  <c r="AK5" i="3"/>
  <c r="Y5" i="3"/>
  <c r="M5" i="3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AI20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AH19" i="1"/>
  <c r="AR26" i="1" l="1"/>
  <c r="AS26" i="1"/>
  <c r="BI26" i="1"/>
  <c r="BK26" i="1"/>
  <c r="AX26" i="1"/>
  <c r="BF26" i="1"/>
  <c r="AV26" i="1"/>
  <c r="BD26" i="1"/>
  <c r="AY26" i="1"/>
  <c r="BG26" i="1"/>
  <c r="BC26" i="1"/>
  <c r="BB26" i="1"/>
  <c r="BH26" i="1"/>
  <c r="BE26" i="1"/>
  <c r="BA26" i="1"/>
  <c r="BJ26" i="1"/>
  <c r="BL26" i="1"/>
  <c r="AQ26" i="1"/>
  <c r="AW26" i="1"/>
  <c r="AZ26" i="1"/>
  <c r="AT26" i="1"/>
  <c r="AU26" i="1"/>
</calcChain>
</file>

<file path=xl/sharedStrings.xml><?xml version="1.0" encoding="utf-8"?>
<sst xmlns="http://schemas.openxmlformats.org/spreadsheetml/2006/main" count="1092" uniqueCount="600">
  <si>
    <t>boligpriser m2 , 2 kv. Bolig.dk</t>
  </si>
  <si>
    <t>Indeksboligpriser m2, 1992=100</t>
  </si>
  <si>
    <t>Forbrugerprisindeks, hovedtal (2015=100) efter type og tid</t>
  </si>
  <si>
    <t>Enhed: Indeks</t>
  </si>
  <si>
    <t>1992M01</t>
  </si>
  <si>
    <t>1992M02</t>
  </si>
  <si>
    <t>1992M03</t>
  </si>
  <si>
    <t>1992M04</t>
  </si>
  <si>
    <t>1992M05</t>
  </si>
  <si>
    <t>1992M06</t>
  </si>
  <si>
    <t>1992M07</t>
  </si>
  <si>
    <t>1992M08</t>
  </si>
  <si>
    <t>1992M09</t>
  </si>
  <si>
    <t>1992M10</t>
  </si>
  <si>
    <t>1992M11</t>
  </si>
  <si>
    <t>1993M01</t>
  </si>
  <si>
    <t>1993M02</t>
  </si>
  <si>
    <t>1993M03</t>
  </si>
  <si>
    <t>1993M04</t>
  </si>
  <si>
    <t>1993M05</t>
  </si>
  <si>
    <t>1993M06</t>
  </si>
  <si>
    <t>1993M07</t>
  </si>
  <si>
    <t>1993M08</t>
  </si>
  <si>
    <t>1993M09</t>
  </si>
  <si>
    <t>1993M10</t>
  </si>
  <si>
    <t>1993M11</t>
  </si>
  <si>
    <t>1994M01</t>
  </si>
  <si>
    <t>1994M02</t>
  </si>
  <si>
    <t>1994M03</t>
  </si>
  <si>
    <t>1994M04</t>
  </si>
  <si>
    <t>1994M05</t>
  </si>
  <si>
    <t>1994M06</t>
  </si>
  <si>
    <t>1994M07</t>
  </si>
  <si>
    <t>1994M08</t>
  </si>
  <si>
    <t>1994M09</t>
  </si>
  <si>
    <t>1994M10</t>
  </si>
  <si>
    <t>1994M11</t>
  </si>
  <si>
    <t>1995M01</t>
  </si>
  <si>
    <t>1995M02</t>
  </si>
  <si>
    <t>1995M03</t>
  </si>
  <si>
    <t>1995M04</t>
  </si>
  <si>
    <t>1995M05</t>
  </si>
  <si>
    <t>1995M06</t>
  </si>
  <si>
    <t>1995M07</t>
  </si>
  <si>
    <t>1995M08</t>
  </si>
  <si>
    <t>1995M09</t>
  </si>
  <si>
    <t>1995M10</t>
  </si>
  <si>
    <t>1995M11</t>
  </si>
  <si>
    <t>1996M01</t>
  </si>
  <si>
    <t>1996M02</t>
  </si>
  <si>
    <t>1996M03</t>
  </si>
  <si>
    <t>1996M04</t>
  </si>
  <si>
    <t>1996M05</t>
  </si>
  <si>
    <t>1996M06</t>
  </si>
  <si>
    <t>1996M07</t>
  </si>
  <si>
    <t>1996M08</t>
  </si>
  <si>
    <t>1996M09</t>
  </si>
  <si>
    <t>1996M10</t>
  </si>
  <si>
    <t>1996M11</t>
  </si>
  <si>
    <t>1997M01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</si>
  <si>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</si>
  <si>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</si>
  <si>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</si>
  <si>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</si>
  <si>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</si>
  <si>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</si>
  <si>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</si>
  <si>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</si>
  <si>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</si>
  <si>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</si>
  <si>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1998M01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</si>
  <si>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</si>
  <si>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</si>
  <si>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</si>
  <si>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</si>
  <si>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</si>
  <si>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</si>
  <si>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</si>
  <si>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</si>
  <si>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</si>
  <si>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</si>
  <si>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1999M01</t>
  </si>
  <si>
    <t>1999M02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</si>
  <si>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</si>
  <si>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</si>
  <si>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</si>
  <si>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</si>
  <si>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</si>
  <si>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</si>
  <si>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</si>
  <si>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</si>
  <si>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</si>
  <si>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</si>
  <si>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</si>
  <si>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</si>
  <si>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</si>
  <si>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</si>
  <si>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</si>
  <si>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</si>
  <si>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</si>
  <si>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</si>
  <si>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</si>
  <si>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</si>
  <si>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</si>
  <si>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</si>
  <si>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</si>
  <si>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</si>
  <si>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</si>
  <si>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</si>
  <si>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</si>
  <si>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</si>
  <si>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</si>
  <si>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</si>
  <si>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</si>
  <si>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</si>
  <si>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</si>
  <si>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</si>
  <si>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</si>
  <si>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</si>
  <si>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</si>
  <si>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</si>
  <si>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</si>
  <si>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</si>
  <si>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</si>
  <si>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</si>
  <si>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</si>
  <si>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</si>
  <si>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</si>
  <si>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</si>
  <si>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</si>
  <si>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</si>
  <si>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</si>
  <si>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</si>
  <si>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</si>
  <si>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</si>
  <si>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</si>
  <si>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</si>
  <si>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</si>
  <si>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</si>
  <si>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</si>
  <si>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</si>
  <si>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</si>
  <si>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</si>
  <si>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</si>
  <si>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</si>
  <si>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</si>
  <si>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</si>
  <si>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</si>
  <si>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</si>
  <si>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</si>
  <si>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</si>
  <si>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</si>
  <si>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</si>
  <si>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</si>
  <si>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</si>
  <si>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</si>
  <si>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</si>
  <si>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</si>
  <si>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</si>
  <si>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</si>
  <si>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</si>
  <si>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</si>
  <si>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</si>
  <si>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</si>
  <si>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</si>
  <si>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</si>
  <si>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</si>
  <si>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</si>
  <si>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</si>
  <si>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</si>
  <si>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</si>
  <si>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</si>
  <si>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</si>
  <si>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</si>
  <si>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</si>
  <si>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</si>
  <si>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</si>
  <si>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</si>
  <si>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</si>
  <si>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</si>
  <si>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</si>
  <si>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</si>
  <si>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</si>
  <si>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</si>
  <si>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</si>
  <si>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</si>
  <si>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</si>
  <si>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</si>
  <si>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</si>
  <si>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</si>
  <si>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</si>
  <si>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</si>
  <si>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</si>
  <si>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</si>
  <si>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</si>
  <si>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</si>
  <si>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</si>
  <si>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</si>
  <si>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</si>
  <si>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</si>
  <si>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</si>
  <si>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</si>
  <si>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</si>
  <si>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</si>
  <si>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</si>
  <si>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</si>
  <si>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</si>
  <si>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</si>
  <si>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</si>
  <si>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</si>
  <si>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</si>
  <si>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</si>
  <si>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</si>
  <si>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</si>
  <si>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</si>
  <si>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</si>
  <si>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</si>
  <si>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</si>
  <si>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</si>
  <si>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</si>
  <si>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</si>
  <si>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</si>
  <si>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</si>
  <si>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</si>
  <si>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</si>
  <si>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</si>
  <si>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</si>
  <si>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</si>
  <si>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</si>
  <si>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</si>
  <si>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</si>
  <si>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</si>
  <si>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</si>
  <si>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</si>
  <si>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</si>
  <si>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</si>
  <si>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</si>
  <si>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</si>
  <si>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</si>
  <si>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</si>
  <si>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</si>
  <si>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</si>
  <si>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</si>
  <si>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</si>
  <si>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</si>
  <si>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</si>
  <si>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</si>
  <si>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</si>
  <si>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</si>
  <si>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</si>
  <si>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</si>
  <si>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</si>
  <si>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</si>
  <si>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</si>
  <si>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</si>
  <si>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</si>
  <si>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</si>
  <si>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</si>
  <si>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</si>
  <si>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</si>
  <si>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</si>
  <si>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</si>
  <si>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</si>
  <si>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</si>
  <si>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</si>
  <si>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</si>
  <si>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</si>
  <si>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</si>
  <si>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</si>
  <si>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</si>
  <si>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</si>
  <si>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</si>
  <si>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</si>
  <si>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</si>
  <si>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</si>
  <si>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</si>
  <si>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</si>
  <si>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</si>
  <si>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</si>
  <si>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</si>
  <si>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</si>
  <si>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</si>
  <si>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</si>
  <si>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</si>
  <si>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</si>
  <si>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</si>
  <si>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</si>
  <si>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</si>
  <si>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</si>
  <si>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</si>
  <si>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</si>
  <si>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</si>
  <si>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</si>
  <si>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</si>
  <si>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</si>
  <si>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</si>
  <si>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</si>
  <si>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</si>
  <si>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</si>
  <si>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</si>
  <si>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</si>
  <si>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</si>
  <si>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</si>
  <si>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</si>
  <si>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</si>
  <si>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</si>
  <si>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</si>
  <si>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</si>
  <si>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</si>
  <si>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</si>
  <si>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</si>
  <si>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</si>
  <si>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</si>
  <si>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</si>
  <si>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</si>
  <si>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</si>
  <si>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</si>
  <si>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</si>
  <si>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</si>
  <si>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</si>
  <si>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</si>
  <si>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</si>
  <si>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</si>
  <si>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</si>
  <si>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</si>
  <si>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</si>
  <si>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</si>
  <si>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</si>
  <si>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</si>
  <si>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</si>
  <si>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</si>
  <si>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</si>
  <si>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</si>
  <si>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</si>
  <si>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</si>
  <si>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</si>
  <si>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</si>
  <si>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</si>
  <si>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</si>
  <si>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</si>
  <si>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</si>
  <si>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</si>
  <si>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</si>
  <si>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</si>
  <si>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</si>
  <si>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</si>
  <si>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</si>
  <si>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</si>
  <si>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</si>
  <si>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</si>
  <si>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</si>
  <si>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</si>
  <si>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</si>
  <si>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</si>
  <si>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</si>
  <si>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Forbrugerprisindeks</t>
  </si>
  <si>
    <t xml:space="preserve">Prisindeksene for april 2020 - juni 2021 er mere usikre end normalt, da bortfaldet har været større end normalt og nogle brancher har været helt nedlukkede. </t>
  </si>
  <si>
    <t>Gennemsnit for året</t>
  </si>
  <si>
    <t>indeks 100 = 1992</t>
  </si>
  <si>
    <t>Procent stigning i fht. Året før</t>
  </si>
  <si>
    <t>År</t>
  </si>
  <si>
    <t>Uge</t>
  </si>
  <si>
    <t>Kort rente</t>
  </si>
  <si>
    <t>Lang rente</t>
  </si>
  <si>
    <t>Kort euro rente</t>
  </si>
  <si>
    <t xml:space="preserve"> </t>
  </si>
  <si>
    <t>Euro-renten er ikke opdateret i uge 31, hvorfor den effektive rente fra uge 30 er angivet.</t>
  </si>
  <si>
    <t>Euro-renten er ikke opdateret i uge 6, hvorfor den effektive rente fra uge 5 er angivet.</t>
  </si>
  <si>
    <t>Euro-renten er ikke opdateret i uge 3, hvorfor den effektive rente fra uge 2 er angivet.</t>
  </si>
  <si>
    <t>Euro-renten er ikke opdateret i uge 16, hvorfor den effektive rente fra uge 15 er angivet.</t>
  </si>
  <si>
    <t>Euro-renten er ikke opdateret i uge 20, hvorfor den effektive rente fra uge 19 er angivet.</t>
  </si>
  <si>
    <t>Euro-renten er ikke opdateret i uge 24, hvorfor den effektive rente fra uge 23 er angivet.</t>
  </si>
  <si>
    <t>Euro-renten er ikke opdateret i uge 41, hvorfor den effektive rente fra uge 40 er angivet.</t>
  </si>
  <si>
    <t>Euro-renten er ikke opdateret i uge 42, hvorfor den effektive rente fra uge 40 er angivet.</t>
  </si>
  <si>
    <t>Euro-renten er ikke opdateret i uge 43, hvorfor den effektive rente fra uge 40 er angivet.</t>
  </si>
  <si>
    <t>Euro-renten er ikke opdateret i uge 44, hvorfor den effektive rente fra uge 40 er angivet.</t>
  </si>
  <si>
    <t>Euro-renten er ikke opdateret i uge 45, hvorfor den effektive rente fra uge 40 er angivet.</t>
  </si>
  <si>
    <t>Euro-renten er ikke opdateret i uge 46, hvorfor den effektive rente fra uge 40 er angivet.</t>
  </si>
  <si>
    <t>Euro-renten er ikke opdateret i uge 50, hvorfor den effektive rente fra uge 49 er angivet.</t>
  </si>
  <si>
    <t>Euro-renten er ikke opdateret i uge 51, hvorfor den effektive rente fra uge 49 er angivet.</t>
  </si>
  <si>
    <t>Euro-renten er ikke opdateret i uge 1, hvorfor den effektive rente fra uge 52 er angivet.</t>
  </si>
  <si>
    <t>Euro-renten er ikke opdateret i uge 4, hvorfor den effektive rente fra uge 3 er angivet.</t>
  </si>
  <si>
    <t>Euro-renten er ikke opdateret i uge 5, hvorfor den effektive rente fra uge 3 er angivet.</t>
  </si>
  <si>
    <t>Euro-renten er ikke opdateret i uge 7, hvorfor den effektive rente fra uge 6 er angivet.</t>
  </si>
  <si>
    <t>Euro-renten er ikke opdateret i uge 9, hvorfor den effektive rente fra uge 8 er angivet.</t>
  </si>
  <si>
    <t>Euro-renten er ikke opdateret i uge 11, hvorfor den effektive rente fra uge 10 er angivet.</t>
  </si>
  <si>
    <t>Euro-renten er ikke opdateret i uge 14, hvorfor den effektive rente fra uge 13 er angivet.</t>
  </si>
  <si>
    <t>Euro-renten er ikke opdateret i uge 16, hvorfor den effektive rente fra uge 14 er angivet.</t>
  </si>
  <si>
    <t>Euro-renten er ikke opdateret i uge 18, hvorfor den effektive rente fra uge 14 er angivet.</t>
  </si>
  <si>
    <t>Euro-renten er ikke opdateret i uge 20, hvorfor den effektive rente fra uge 14 er angivet.</t>
  </si>
  <si>
    <t>Euro-renten er ikke opdateret i uge 21, hvorfor den effektive rente fra uge 14 er angivet.</t>
  </si>
  <si>
    <t>Euro-renten er ikke opdateret i uge 22, hvorfor den effektive rente fra uge 14 er angivet.</t>
  </si>
  <si>
    <t>Euro-renten er ikke opdateret i uge 23, hvorfor den effektive rente fra uge 14 er angivet.</t>
  </si>
  <si>
    <t>Euro-renten er ikke opdateret i uge 25, hvorfor den effektive rente fra uge 14 er angivet.</t>
  </si>
  <si>
    <t>Euro-renten er ikke opdateret i uge 26, hvorfor den effektive rente fra uge 14 er angivet.</t>
  </si>
  <si>
    <t>Euro-renten er ikke opdateret i uge 29, hvorfor den effektive rente fra uge 14 er angivet.</t>
  </si>
  <si>
    <t>Euro-renten er ikke opdateret i uge 30, hvorfor den effektive rente fra uge 14 er angivet.</t>
  </si>
  <si>
    <t>Euro-renten er ikke opdateret i uge 31, hvorfor den effektive rente fra uge 14 er angivet.</t>
  </si>
  <si>
    <t>Euro-renten er ikke opdateret i uge 32, hvorfor den effektive rente fra uge 14 er angivet.</t>
  </si>
  <si>
    <t>Euro-renten er ikke opdateret i uge 34, hvorfor den effektive rente fra uge 14 er angivet.</t>
  </si>
  <si>
    <t>Euro-renten er ikke opdateret i uge 35, hvorfor den effektive rente fra uge 14 er angivet.</t>
  </si>
  <si>
    <t>Euro-renten er ikke opdateret i uge 38, hvorfor den effektive rente fra uge 35 er angivet.</t>
  </si>
  <si>
    <t>Euro-renten er ikke opdateret i uge 39, hvorfor den effektive rente fra uge 35 er angivet.</t>
  </si>
  <si>
    <t>Euro-renten er ikke opdateret i uge 45, hvorfor den effektive rente fra uge 44 er angivet.</t>
  </si>
  <si>
    <t>Euro-renten er ikke opdateret i uge 46, hvorfor den effektive rente fra uge 44 er angivet.</t>
  </si>
  <si>
    <t>Euro-renten er ikke opdateret i uge 47, hvorfor den effektive rente fra uge 44 er angivet.</t>
  </si>
  <si>
    <t>Euro-renten er ikke opdateret i uge 49, hvorfor den effektive rente fra uge 48 er angivet.</t>
  </si>
  <si>
    <t>Euro-renten er ikke opdateret i uge 50, hvorfor den effektive rente fra uge 48 er angivet.</t>
  </si>
  <si>
    <t>Euro-renten er ikke opdateret i uge 52, hvorfor den effektive rente fra uge 51 er angivet.</t>
  </si>
  <si>
    <t>Euro-renten er ikke opdateret i uge 53, hvorfor den effektive rente fra uge 51 er angivet.</t>
  </si>
  <si>
    <t>Euro-renten er ikke opdateret i uge 2, hvorfor den effektive rente fra uge 1 er angivet.</t>
  </si>
  <si>
    <t>Euro-renten er ikke opdateret i uge 3, hvorfor den effektive rente fra uge 1 er angivet.</t>
  </si>
  <si>
    <t>Euro-renten er ikke opdateret i uge 5, hvorfor den effektive rente fra uge 4 er angivet.</t>
  </si>
  <si>
    <t>Euro-renten er ikke opdateret i uge 6, hvorfor den effektive rente fra uge 4 er angivet.</t>
  </si>
  <si>
    <t>Euro-renten er ikke opdateret i uge 10, hvorfor den effektive rente fra uge 8 er angivet.</t>
  </si>
  <si>
    <t>Euro-renten er ikke opdateret i uge 11, hvorfor den effektive rente fra uge 8 er angivet.</t>
  </si>
  <si>
    <t>Euro-renten er ikke opdateret i uge 13, hvorfor den effektive rente fra uge 12 er angivet.</t>
  </si>
  <si>
    <t>Euro-renten er ikke opdateret i uge 15, hvorfor den effektive rente fra uge 14 er angivet.</t>
  </si>
  <si>
    <t>Euro-renten er ikke opdateret i uge 18, hvorfor den effektive rente fra uge 17 er angivet.</t>
  </si>
  <si>
    <t>Euro-renten er ikke opdateret i uge 19, hvorfor den effektive rente fra uge 17 er angivet.</t>
  </si>
  <si>
    <t>Euro-renten er ikke opdateret i uge 23, hvorfor den effektive rente fra uge 22 er angivet.</t>
  </si>
  <si>
    <t>Euro-renten er ikke opdateret i uge 25, hvorfor den effektive rente fra uge 24 er angivet.</t>
  </si>
  <si>
    <t>Euro-renten er ikke opdateret i uge 29, hvorfor den effektive rente fra uge 28 er angivet.</t>
  </si>
  <si>
    <t>Euro-renten er ikke opdateret i uge 30, hvorfor den effektive rente fra uge 28 er angivet.</t>
  </si>
  <si>
    <t>Euro-renten er ikke opdateret i uge 31, hvorfor den effektive rente fra uge 28 er angivet.</t>
  </si>
  <si>
    <t>Euro-renten er ikke opdateret i uge 32, hvorfor den effektive rente fra uge 28 er angivet.</t>
  </si>
  <si>
    <t>Euro-renten er ikke opdateret i uge 33, hvorfor den effektive rente fra uge 28 er angivet.</t>
  </si>
  <si>
    <t>Euro-renten er ikke opdateret i uge 35, hvorfor den effektive rente fra uge 34 er angivet.</t>
  </si>
  <si>
    <t>Euro-renten er ikke opdateret i uge 40, hvorfor den effektive rente fra uge 39 er angivet.</t>
  </si>
  <si>
    <t>Euro-renten er ikke opdateret i uge 42, hvorfor den effektive rente fra uge 41 er angivet.</t>
  </si>
  <si>
    <t>Euro-renten er ikke opdateret i uge 44, hvorfor den effektive rente fra uge 43 er angivet.</t>
  </si>
  <si>
    <t>Euro-renten er ikke opdateret i uge 46, hvorfor den effektive rente fra uge 45 er angivet.</t>
  </si>
  <si>
    <t>Euro-renten er ikke opdateret i uge 3, hvorfor den effektive rente fra uge 1 er angivet</t>
  </si>
  <si>
    <t>Euro-renten er ikke opdateret i uge 7, hvorfor den effektive rente fra uge 6 er angivet</t>
  </si>
  <si>
    <t>Euro-renten er ikke opdateret i uge 8, hvorfor den effektive rente fra uge 7 er angivet</t>
  </si>
  <si>
    <t>Euro-renten er ikke opdateret i uge 11, hvorfor den effektive rente fra uge 10 er angivet</t>
  </si>
  <si>
    <t>Euro-renten er ikke opdateret i uge 15, hvorfor den effektive rente fra uge 14 er angivet</t>
  </si>
  <si>
    <t>Euro-renten er ikke opdateret i uge 16, hvorfor den effektive rente fra uge 14 er angive</t>
  </si>
  <si>
    <t>Euro-renten er ikke opdateret i uge 18, hvorfor den effektive rente fra uge 17 er angivet</t>
  </si>
  <si>
    <t>Euro-renten er ikke opdateret i uge 26, hvorfor den effektive rente fra uge 25 er angivet</t>
  </si>
  <si>
    <t>Euro-renten er ikke opdateret i uge 31, hvorfor den effektive rente fra uge 30 er angivet</t>
  </si>
  <si>
    <t>Euro-renten er ikke opdateret i uge 32, hvorfor den effektive rente fra uge 30 er angivet</t>
  </si>
  <si>
    <t>Euro-renten og den lange rente er ikke opdateret i uge 35, hvorfor den effektive rente fra uge 34 er angivet</t>
  </si>
  <si>
    <t>Euro-renten er ikke opdateret i uge 37, hvorfor den effektive rente fra uge 36 er angivet</t>
  </si>
  <si>
    <t>Euro-renten er ikke opdateret i uge 43, hvorfor den effektive rente fra uge 42 er angivet</t>
  </si>
  <si>
    <t>Euro-renten er ikke opdateret i uge 44, hvorfor den effektive rente fra uge 42 er angivet</t>
  </si>
  <si>
    <t>Euro-renten er ikke opdateret i uge 45, hvorfor den effektive rente fra uge 42 er angivet</t>
  </si>
  <si>
    <t>Euro-renten er ikke opdateret i uge 46, hvorfor den effektive rente fra uge 42 er angivet</t>
  </si>
  <si>
    <t>Euro-renten er ikke opdateret i uge 49, hvorfor den effektive rente fra uge 48 er angivet</t>
  </si>
  <si>
    <t>Euro-renten er ikke opdateret i uge 50, hvorfor den effektive rente fra uge 49 er angivet</t>
  </si>
  <si>
    <t>Euro-renten er ikke opdateret i uge 1, hvorfor den effektive rente fra uge 52 er angivet</t>
  </si>
  <si>
    <t>Euro-renten er ikke opdateret i uge 2, hvorfor den effektive rente fra uge 52 er angivet</t>
  </si>
  <si>
    <t>Euro-renten er ikke opdateret i uge 3, hvorfor den effektive rente fra uge 52 er angivet</t>
  </si>
  <si>
    <t>Euro-renten er ikke opdateret i uge 4, hvorfor den effektive rente fra uge 52 er angivet. Den korte rente er ikke opdateret i uge 4, hvorfor den effektive rente fra uge 3 er angivet</t>
  </si>
  <si>
    <t>Euro-renten er ikke opdateret i uge 5, hvorfor den effektive rente fra uge 52 er angivet</t>
  </si>
  <si>
    <t>Euro-renten er ikke opdateret i uge 10, hvorfor den effektive rente fra uge 9 er angivet</t>
  </si>
  <si>
    <t>Euro-renten er ikke opdateret i uge 11, hvorfor den effektive rente fra uge 9 er angivet</t>
  </si>
  <si>
    <t>Euro-renten er ikke opdateret i uge 13, hvorfor den effektive rente fra uge 12 er angivet</t>
  </si>
  <si>
    <t>Den korte rente er ikke opdateret i uge 16, hvorfor den effektive rente fra uge 15 er angivet</t>
  </si>
  <si>
    <t>Euro-renten er ikke opdateret i uge 19, hvorfor den effektive rente fra uge 18 er angivet</t>
  </si>
  <si>
    <t>Euro-renten er ikke opdateret i uge 23, hvorfor den effektive rente fra uge 22 er angivet</t>
  </si>
  <si>
    <t>Euro-renten er ikke opdateret i uge 25, hvorfor den effektive rente fra uge 24 er angivet</t>
  </si>
  <si>
    <t>Euro-renten er ikke opdateret i uge 28, hvorfor den effektive rente fra uge 27 er angivet</t>
  </si>
  <si>
    <t>Euro-renten er ikke opdateret i uge 32, hvorfor den effektive rente fra uge 31 er angivet</t>
  </si>
  <si>
    <t>Euro-renten er ikke opdateret i uge 34, hvorfor den effektive rente fra uge 33 er angivet</t>
  </si>
  <si>
    <t>Euro-renten er ikke opdateret i uge 35, hvorfor den effektive rente fra uge 33 er angivet</t>
  </si>
  <si>
    <t>Euro-renten er ikke opdateret i uge 38, hvorfor den effektive rente fra uge 36 er angivet</t>
  </si>
  <si>
    <t>Euro-renten er ikke opdateret i uge 39, hvorfor den effektive rente fra uge 36 er angivet</t>
  </si>
  <si>
    <t>Euro-renten er ikke opdateret i uge 42, hvorfor den effektive rente fra uge 41 er angivet</t>
  </si>
  <si>
    <t>Euro-renten er ikke opdateret i uge 45, hvorfor den effektive rente fra uge 44 er angivet</t>
  </si>
  <si>
    <t>Euro-renten er ikke opdateret i uge 46, hvorfor den effektive rente fra uge 44 er angivet</t>
  </si>
  <si>
    <t>Euro-renten er ikke opdateret i uge 48, hvorfor den effektive rente fra uge 47 er angivet</t>
  </si>
  <si>
    <t>Euro-renten er ikke opdateret i uge 49, hvorfor den effektive rente fra uge 47 er angivet</t>
  </si>
  <si>
    <t>Euro-renten er ikke opdateret i uge 52, hvorfor den effektive rente fra uge 51 er angivet</t>
  </si>
  <si>
    <t>Euro-renten er ikke opdateret i uge 1, hvorfor den effektive rente fra uge 51 er angivet</t>
  </si>
  <si>
    <t>Euro-renten er ikke opdateret i uge 2, hvorfor den effektive rente fra uge 51 er angivet</t>
  </si>
  <si>
    <t>Den korte rente er ikke opdateret i uge 15 hvorfor den effektive rente fra uge 15 er angivet</t>
  </si>
  <si>
    <t>Euro-renten er ikke opdateret i uge 17, hvorfor den effektive rente fra uge 16 er angivet</t>
  </si>
  <si>
    <t>Euro-renten er ikke opdateret i uge 20, hvorfor den effektive rente fra uge 19 er angivet</t>
  </si>
  <si>
    <t>Euro-renten er ikke opdateret i uge 23, hvorfor den effektive rente fra uge 24 er angivet</t>
  </si>
  <si>
    <t>Euro-renten er ikke opdateret i uge 27, hvorfor den effektive rente fra uge 26 er angivet</t>
  </si>
  <si>
    <t>Euro-renten er ikke opdateret i uge 28, hvorfor den effektive rente fra uge 26 er angivet</t>
  </si>
  <si>
    <t>Euro-renten er ikke opdateret i uge 29, hvorfor den effektive rente fra uge 26 er angivet</t>
  </si>
  <si>
    <t>Euro-renten er ikke opdateret i uge 30, hvorfor den effektive rente fra uge 26 er angivet</t>
  </si>
  <si>
    <t>Euro-renten er ikke opdateret i uge 31, hvorfor den effektive rente fra uge 26 er angivet</t>
  </si>
  <si>
    <t>Euro-renten er ikke opdateret i uge 33, hvorfor den effektive rente fra uge 32 er angivet</t>
  </si>
  <si>
    <t>Euro-renten er ikke opdateret i uge 35, hvorfor den effektive rente fra uge 34 er angivet</t>
  </si>
  <si>
    <t>Euro-renten er ikke opdateret i uge 43, hvorfor den effektive rente fra uge 41 er angivet</t>
  </si>
  <si>
    <t>Euro-renten er ikke opdateret i uge 46, hvorfor den effektive rente fra uge 45 er angivet</t>
  </si>
  <si>
    <t>Euro-renten er ikke opdateret i uge 30, hvorfor den effektive rente fra uge 29 er angivet</t>
  </si>
  <si>
    <t>Den lange rente/euro-renten er ikke opdateret i uge 32, hvorfor den effektive rente fra uge 31 er angivet</t>
  </si>
  <si>
    <t>Euro-renten er ikke opdateret i uge 36, hvorfor den effektive rente fra uge 35 er angivet</t>
  </si>
  <si>
    <t>Euro-renten er ikke opdateret i uge 37, hvorfor den effektive rente fra uge 35 er angivet</t>
  </si>
  <si>
    <t>Euro-renten er ikke opdateret i uge 38, hvorfor den effektive rente fra uge 35 er angivet</t>
  </si>
  <si>
    <t>Euro-renten er ikke opdateret i uge 44, hvorfor den effektive rente fra uge 43 er angivet</t>
  </si>
  <si>
    <t>Euro-renten er ikke opdateret i uge 45, hvorfor den effektive rente fra uge 43 er angivet</t>
  </si>
  <si>
    <t>Euro-renten er ikke opdateret i uge 46, hvorfor den effektive rente fra uge 43 er angivet</t>
  </si>
  <si>
    <t>Euro-renten er ikke opdateret i uge 51, hvorfor den effektive rente fra uge 49 er angivet</t>
  </si>
  <si>
    <t>Euro-renten er ikke opdateret i uge 52, hvorfor den effektive rente fra uge 49 er angivet</t>
  </si>
  <si>
    <t>Euro-renten er ikke opdateret i uge 53, hvorfor den effektive rente fra uge 49 er angivet</t>
  </si>
  <si>
    <t>Euro-renten er ikke opdateret i uge 2, hvorfor den effektive rente fra uge 1 er angivet</t>
  </si>
  <si>
    <t>Euro-renten er ikke opdateret i uge 9, hvorfor den effektive rente fra uge 8 er angivet</t>
  </si>
  <si>
    <t>Euro-renten er ikke opdateret i uge 12, hvorfor den effektive rente fra uge 11 er angivet</t>
  </si>
  <si>
    <t>Euro-renten er ikke opdateret i uge 20, hvorfor den effektive rente fra uge 18 er angivet</t>
  </si>
  <si>
    <t>Euro-renten er ikke opdateret i uge 26, hvorfor den effektive rente fra uge 24 er angivet</t>
  </si>
  <si>
    <t>Euro-renten er ikke opdateret i uge 29, hvorfor den effektive rente fra uge 28 er angivet</t>
  </si>
  <si>
    <t>Euro-renten er ikke opdateret i uge 30, hvorfor den effektive rente fra uge 28 er angivet</t>
  </si>
  <si>
    <t>Euro-renten er ikke opdateret i uge 31, hvorfor den effektive rente fra uge 28 er angivet</t>
  </si>
  <si>
    <t>Euro-renten er ikke opdateret i uge 38, hvorfor den effektive rente fra uge 37 er angivet</t>
  </si>
  <si>
    <t>Euro-renten er ikke opdateret i uge 39, hvorfor den effektive rente fra uge 37 er angivet</t>
  </si>
  <si>
    <t>Den korte rente/Euro-renten er ikke opdateret i uge 40, hvorfor den effektive rente fra uge 37 er angivet</t>
  </si>
  <si>
    <t>Euro-renten er ikke opdateret i uge 41, hvorfor den effektive rente fra uge 37 er angivet</t>
  </si>
  <si>
    <t>Euro-renten er ikke opdateret i uge 47, hvorfor den effektive rente fra uge 42 er angivet</t>
  </si>
  <si>
    <t>Euro-renten er ikke opdateret i uge 48, hvorfor den effektive rente fra uge 49 er angivet</t>
  </si>
  <si>
    <t>Euro-renten er ikke opdateret i uge 50, hvorfor den effektive rente fra uge 48 er angivet</t>
  </si>
  <si>
    <t>Euro-renten er ikke opdateret i uge 5, hvorfor den effektive rente fra uge 4 er angivet</t>
  </si>
  <si>
    <t>Euro-renten er ikke opdateret i uge 14, hvorfor den effektive rente fra uge 13 er angivet</t>
  </si>
  <si>
    <t>Euro-renten er ikke opdateret i uge 18, hvorfor den effektive rente fra uge 16 er angivet</t>
  </si>
  <si>
    <t>Euro-renten er ikke opdateret i uge 21, hvorfor den effektive rente fra uge 19 er angivet</t>
  </si>
  <si>
    <t>Euro-renten er ikke opdateret i uge 22, hvorfor den effektive rente fra uge 19 er angivet</t>
  </si>
  <si>
    <t>Euro-renten er ikke opdateret i uge 24, hvorfor den effektive rente fra uge 23 er angivet</t>
  </si>
  <si>
    <t>Euro-renten er ikke opdateret i uge 33, hvorfor den effektive rente fra uge 30 er angivet</t>
  </si>
  <si>
    <t>Euro-renten er ikke opdateret i uge 34, hvorfor den effektive rente fra uge 30 er angivet</t>
  </si>
  <si>
    <t>Euro-renten er ikke opdateret i uge 47, hvorfor den effektive rente fra uge 44 er angivet</t>
  </si>
  <si>
    <t>Euro-renten er ikke opdateret i uge 3, hvorfor den effektive rente fra uge 2 er angivet</t>
  </si>
  <si>
    <t>Euro-renten er ikke opdateret i uge 4, hvorfor den effektive rente fra uge 2 er angivet</t>
  </si>
  <si>
    <t>Euro-renten er ikke opdateret i uge 10, hvorfor den effektive rente fra uge 9 er angivet.</t>
  </si>
  <si>
    <t>Euro-renten er ikke opdateret i uge 12, hvorfor den effektive rente fra uge 11 er angivet.</t>
  </si>
  <si>
    <t>Kort- og Euro-renten er ikke opdateret i uge 16, hvorfor den effektive rente fra uge 15 er angivet</t>
  </si>
  <si>
    <t>Kort- og Euro-renten er ikke opdateret i uge 16, hvorfor den effektive rente fra uge 18 er angivet</t>
  </si>
  <si>
    <t>Kort- og Euro-renten er ikke opdateret i uge 23, hvorfor den effektive rente fra uge 22 er angivet</t>
  </si>
  <si>
    <t>Kort- og Euro-renten er ikke opdateret i uge 24, hvorfor den effektive rente fra uge 23 er angivet</t>
  </si>
  <si>
    <t>Kort- og Euro-renten er ikke opdateret i uge 27, hvorfor den effektive rente fra uge 26 er angivet</t>
  </si>
  <si>
    <t>Kort- og Euro-renten er ikke opdateret i uge 32, hvorfor den effektive rente fra uge 31 er angivet</t>
  </si>
  <si>
    <t>Lang-renten er ikke opdateret i uge 33, hvorfor den effektive rente fra uge 32 er angivet</t>
  </si>
  <si>
    <t>Euro-renten er ikke opdateret i uge 37, hvorfor den effektive rente fra uge 36 er angivet.</t>
  </si>
  <si>
    <t>Euro-renten er ikke opdateret i uge 38, hvorfor den effektive rente fra uge 36 er angivet.</t>
  </si>
  <si>
    <t>Euro-renten er ikke opdateret i uge 39, hvorfor den effektive rente fra uge 36 er angivet.</t>
  </si>
  <si>
    <t>Euro-renten er ikke opdateret i uge 47, hvorfor den effektive rente fra uge 46 er angivet.</t>
  </si>
  <si>
    <t>Obligationsrente</t>
  </si>
  <si>
    <t>Euro-renten er ikke opdateret i uge 27, hvorfor den effektive rente fra uge 26 er angivet.</t>
  </si>
  <si>
    <t>Euro-renten er ikke opdateret i uge 19, hvorfor den effektive rente fra uge 18 er angivet.</t>
  </si>
  <si>
    <t>Euro-renten er ikke opdatertd i uge 43, hvorfor den effektive rente fra uge 42 er angivet</t>
  </si>
  <si>
    <t>Euro-renten er ikke opdateret i uge 32 hvorfor den effektive rente fra uge 30 er angivet</t>
  </si>
  <si>
    <t>Euro-renten er ikke opdateret i uge 16, hvorfor den effektive rente fra uge 14 er angivet</t>
  </si>
  <si>
    <t>Euro-renten er ikke opdateret i uge 51, hvorfor den effektive rente fra uge 50 er angivet.</t>
  </si>
  <si>
    <t>Euro-renten er ikke opdateret i uge 48, hvorfor den effektive rente fra uge 47 er angivet.</t>
  </si>
  <si>
    <t>Euro-renten er ikke opdateret i uge 46, hvorfor den effektive rente fra uge 43 er angivet.</t>
  </si>
  <si>
    <t>Euro-renten er ikke opdateret i uge 43, hvorfor den effektive rente fra uge 43 er angivet.</t>
  </si>
  <si>
    <t>Euro-renten er ikke opdateret i uge 38, hvorfor den effektive rente fra uge 37 er angivet.</t>
  </si>
  <si>
    <t>Euro-renten er ikke opdateret i uge 34, hvorfor den effektive rente fra uge 33 er angivet.</t>
  </si>
  <si>
    <t>Familiernes indkomster efter indkomsttype, ejer/lejer af bolig, enhed, område og tid</t>
  </si>
  <si>
    <t>Enhed: -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</si>
  <si>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</si>
  <si>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</si>
  <si>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</si>
  <si>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</si>
  <si>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</si>
  <si>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</si>
  <si>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</si>
  <si>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</si>
  <si>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</si>
  <si>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</si>
  <si>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</si>
  <si>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</si>
  <si>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</si>
  <si>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</si>
  <si>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</si>
  <si>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</si>
  <si>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</si>
  <si>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</si>
  <si>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</si>
  <si>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</si>
  <si>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</si>
  <si>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</si>
  <si>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</si>
  <si>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Skattepligtig indkomst</t>
  </si>
  <si>
    <t>Beboet af ejer</t>
  </si>
  <si>
    <t>Gennemsnit for alle familier (kr.)</t>
  </si>
  <si>
    <t>Hele landet</t>
  </si>
  <si>
    <t>indkomst</t>
  </si>
  <si>
    <t>indeks, indkomst</t>
  </si>
  <si>
    <t>årlig stigning i indkomst</t>
  </si>
  <si>
    <t>g. snit bolig 113m2</t>
  </si>
  <si>
    <t>gældsfaktor maks 3</t>
  </si>
  <si>
    <t>Ledighedsindikator efter ydelsestype, sæsonkorrigering og faktiske tal og tid</t>
  </si>
  <si>
    <t>Bruttoledige</t>
  </si>
  <si>
    <t>Sæsonkorrigeret i pct. af arbejdsstyrken</t>
  </si>
  <si>
    <t>Arbejdsløshed</t>
  </si>
  <si>
    <t>boligpris stigning fra året før</t>
  </si>
  <si>
    <t>udvikling i boligpriser og nationaløkonomiske størrelser</t>
  </si>
  <si>
    <t>huskompagniet</t>
  </si>
  <si>
    <t>Bekendtgjorte tvangsauktioner efter type og tid</t>
  </si>
  <si>
    <t>Enhed: Antal</t>
  </si>
  <si>
    <t>Tvangsauktioner i alt</t>
  </si>
  <si>
    <t>2023M11</t>
  </si>
  <si>
    <t>Tvangsauktioner</t>
  </si>
  <si>
    <t>lange rente fra 1960 -2023</t>
  </si>
  <si>
    <t>inflation ifht. Året før fra 1960</t>
  </si>
  <si>
    <t>Realrente / naturlig rente fra 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</si>
</sst>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._-;\-* #,##0.00\ _k_r_._-;_-* &quot;-&quot;??\ _k_r_._-;_-@_-"/>
    <numFmt numFmtId="164" formatCode="0.000"/>
    <numFmt numFmtId="165" formatCode="0.0"/>
    <numFmt numFmtId="166" formatCode="0.0%"/>
    <numFmt numFmtId="167" formatCode="_-* #,##0\ _k_r_._-;\-* #,##0\ _k_r_._-;_-* &quot;-&quot;??\ _k_r_.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SAS Monospace"/>
    </font>
    <font>
      <sz val="8"/>
      <color rgb="FF606260"/>
      <name val="Verdana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0" fontId="8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3" applyFont="1" applyFill="1" applyProtection="1"/>
    <xf numFmtId="0" fontId="2" fillId="0" borderId="0" xfId="3" applyFill="1" applyProtection="1"/>
    <xf numFmtId="0" fontId="4" fillId="0" borderId="0" xfId="3" applyFont="1" applyFill="1" applyProtection="1"/>
    <xf numFmtId="0" fontId="5" fillId="0" borderId="0" xfId="3" applyFont="1" applyFill="1" applyAlignment="1" applyProtection="1">
      <alignment horizontal="left"/>
    </xf>
    <xf numFmtId="0" fontId="2" fillId="0" borderId="0" xfId="3" applyFill="1" applyAlignment="1" applyProtection="1">
      <alignment horizontal="right"/>
    </xf>
    <xf numFmtId="0" fontId="4" fillId="0" borderId="0" xfId="3" applyFont="1" applyFill="1" applyAlignment="1" applyProtection="1">
      <alignment wrapText="1"/>
    </xf>
    <xf numFmtId="165" fontId="2" fillId="0" borderId="0" xfId="3" applyNumberFormat="1" applyFill="1" applyProtection="1"/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/>
    <xf numFmtId="4" fontId="7" fillId="0" borderId="0" xfId="0" applyNumberFormat="1" applyFont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10" fontId="0" fillId="0" borderId="0" xfId="0" applyNumberFormat="1"/>
    <xf numFmtId="0" fontId="6" fillId="0" borderId="0" xfId="0" applyFont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7" fillId="0" borderId="0" xfId="4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5" borderId="0" xfId="3" applyFill="1" applyProtection="1"/>
    <xf numFmtId="165" fontId="2" fillId="5" borderId="0" xfId="3" applyNumberFormat="1" applyFill="1" applyProtection="1"/>
    <xf numFmtId="166" fontId="2" fillId="5" borderId="0" xfId="2" applyNumberFormat="1" applyFont="1" applyFill="1" applyProtection="1"/>
    <xf numFmtId="0" fontId="0" fillId="6" borderId="0" xfId="0" applyFill="1"/>
    <xf numFmtId="165" fontId="2" fillId="7" borderId="0" xfId="3" applyNumberFormat="1" applyFill="1" applyProtection="1"/>
    <xf numFmtId="0" fontId="13" fillId="0" borderId="1" xfId="0" applyFont="1" applyBorder="1"/>
    <xf numFmtId="0" fontId="13" fillId="5" borderId="1" xfId="0" applyFont="1" applyFill="1" applyBorder="1"/>
    <xf numFmtId="0" fontId="13" fillId="6" borderId="1" xfId="0" applyFont="1" applyFill="1" applyBorder="1"/>
    <xf numFmtId="0" fontId="13" fillId="9" borderId="1" xfId="0" applyFont="1" applyFill="1" applyBorder="1"/>
    <xf numFmtId="0" fontId="13" fillId="4" borderId="1" xfId="0" applyFont="1" applyFill="1" applyBorder="1"/>
    <xf numFmtId="166" fontId="13" fillId="5" borderId="1" xfId="2" applyNumberFormat="1" applyFont="1" applyFill="1" applyBorder="1"/>
    <xf numFmtId="166" fontId="13" fillId="6" borderId="1" xfId="2" applyNumberFormat="1" applyFont="1" applyFill="1" applyBorder="1"/>
    <xf numFmtId="166" fontId="13" fillId="9" borderId="1" xfId="2" applyNumberFormat="1" applyFont="1" applyFill="1" applyBorder="1"/>
    <xf numFmtId="0" fontId="14" fillId="2" borderId="1" xfId="0" applyFont="1" applyFill="1" applyBorder="1"/>
    <xf numFmtId="0" fontId="14" fillId="0" borderId="1" xfId="0" applyFont="1" applyBorder="1"/>
    <xf numFmtId="167" fontId="14" fillId="0" borderId="1" xfId="1" applyNumberFormat="1" applyFont="1" applyBorder="1"/>
    <xf numFmtId="165" fontId="14" fillId="0" borderId="1" xfId="0" applyNumberFormat="1" applyFont="1" applyBorder="1"/>
    <xf numFmtId="166" fontId="14" fillId="0" borderId="1" xfId="2" applyNumberFormat="1" applyFont="1" applyBorder="1"/>
    <xf numFmtId="166" fontId="14" fillId="8" borderId="1" xfId="2" applyNumberFormat="1" applyFont="1" applyFill="1" applyBorder="1"/>
    <xf numFmtId="166" fontId="14" fillId="5" borderId="1" xfId="2" applyNumberFormat="1" applyFont="1" applyFill="1" applyBorder="1"/>
    <xf numFmtId="2" fontId="14" fillId="6" borderId="1" xfId="0" applyNumberFormat="1" applyFont="1" applyFill="1" applyBorder="1"/>
    <xf numFmtId="166" fontId="14" fillId="6" borderId="1" xfId="2" applyNumberFormat="1" applyFont="1" applyFill="1" applyBorder="1"/>
    <xf numFmtId="166" fontId="14" fillId="9" borderId="1" xfId="2" applyNumberFormat="1" applyFont="1" applyFill="1" applyBorder="1"/>
    <xf numFmtId="0" fontId="14" fillId="4" borderId="1" xfId="0" applyFont="1" applyFill="1" applyBorder="1"/>
    <xf numFmtId="167" fontId="14" fillId="4" borderId="1" xfId="1" applyNumberFormat="1" applyFont="1" applyFill="1" applyBorder="1"/>
    <xf numFmtId="165" fontId="14" fillId="4" borderId="1" xfId="0" applyNumberFormat="1" applyFont="1" applyFill="1" applyBorder="1"/>
    <xf numFmtId="166" fontId="14" fillId="4" borderId="1" xfId="2" applyNumberFormat="1" applyFont="1" applyFill="1" applyBorder="1"/>
    <xf numFmtId="165" fontId="14" fillId="7" borderId="1" xfId="0" applyNumberFormat="1" applyFont="1" applyFill="1" applyBorder="1"/>
    <xf numFmtId="167" fontId="14" fillId="0" borderId="1" xfId="1" applyNumberFormat="1" applyFont="1" applyBorder="1" applyAlignment="1">
      <alignment horizontal="right"/>
    </xf>
    <xf numFmtId="167" fontId="15" fillId="2" borderId="2" xfId="1" applyNumberFormat="1" applyFont="1" applyFill="1" applyBorder="1"/>
    <xf numFmtId="167" fontId="15" fillId="0" borderId="0" xfId="1" applyNumberFormat="1" applyFont="1"/>
    <xf numFmtId="9" fontId="14" fillId="6" borderId="1" xfId="0" applyNumberFormat="1" applyFont="1" applyFill="1" applyBorder="1"/>
    <xf numFmtId="9" fontId="14" fillId="5" borderId="1" xfId="0" applyNumberFormat="1" applyFont="1" applyFill="1" applyBorder="1"/>
    <xf numFmtId="166" fontId="13" fillId="10" borderId="1" xfId="2" applyNumberFormat="1" applyFont="1" applyFill="1" applyBorder="1"/>
    <xf numFmtId="166" fontId="14" fillId="10" borderId="1" xfId="2" applyNumberFormat="1" applyFont="1" applyFill="1" applyBorder="1"/>
    <xf numFmtId="43" fontId="16" fillId="0" borderId="0" xfId="1" applyFont="1"/>
    <xf numFmtId="167" fontId="16" fillId="0" borderId="0" xfId="1" applyNumberFormat="1" applyFont="1"/>
    <xf numFmtId="0" fontId="14" fillId="0" borderId="0" xfId="0" applyFont="1" applyAlignment="1"/>
  </cellXfs>
  <cellStyles count="5">
    <cellStyle name="Komma" xfId="1" builtinId="3"/>
    <cellStyle name="Normal" xfId="0" builtinId="0"/>
    <cellStyle name="Normal 2" xfId="3" xr:uid="{142A4A9E-CD1E-4332-85E1-D1158516803F}"/>
    <cellStyle name="Normal 2 2" xfId="4" xr:uid="{BDCCC140-C141-4084-976F-675F3A3DFD0B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55799657070512"/>
          <c:y val="0.17901875639619291"/>
          <c:w val="0.88916338116918137"/>
          <c:h val="0.67956867572933732"/>
        </c:manualLayout>
      </c:layout>
      <c:lineChart>
        <c:grouping val="standard"/>
        <c:varyColors val="0"/>
        <c:ser>
          <c:idx val="0"/>
          <c:order val="0"/>
          <c:tx>
            <c:strRef>
              <c:f>samleark!$A$3</c:f>
              <c:strCache>
                <c:ptCount val="1"/>
                <c:pt idx="0">
                  <c:v>boligpriser m2 , 2 kv. Bolig.dk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samleark!$AH$3:$BM$3</c:f>
              <c:numCache>
                <c:formatCode>_-* #,##0\ _k_r_._-;\-* #,##0\ _k_r_._-;_-* "-"??\ _k_r_._-;_-@_-</c:formatCode>
                <c:ptCount val="32"/>
                <c:pt idx="0">
                  <c:v>4129</c:v>
                </c:pt>
                <c:pt idx="1">
                  <c:v>4135</c:v>
                </c:pt>
                <c:pt idx="2">
                  <c:v>4432</c:v>
                </c:pt>
                <c:pt idx="3">
                  <c:v>4593</c:v>
                </c:pt>
                <c:pt idx="4">
                  <c:v>5151</c:v>
                </c:pt>
                <c:pt idx="5">
                  <c:v>5733</c:v>
                </c:pt>
                <c:pt idx="6">
                  <c:v>6313</c:v>
                </c:pt>
                <c:pt idx="7">
                  <c:v>6907</c:v>
                </c:pt>
                <c:pt idx="8">
                  <c:v>7268</c:v>
                </c:pt>
                <c:pt idx="9">
                  <c:v>7771</c:v>
                </c:pt>
                <c:pt idx="10">
                  <c:v>7990</c:v>
                </c:pt>
                <c:pt idx="11">
                  <c:v>8320</c:v>
                </c:pt>
                <c:pt idx="12">
                  <c:v>8911</c:v>
                </c:pt>
                <c:pt idx="13">
                  <c:v>10922</c:v>
                </c:pt>
                <c:pt idx="14">
                  <c:v>12997</c:v>
                </c:pt>
                <c:pt idx="15">
                  <c:v>13716</c:v>
                </c:pt>
                <c:pt idx="16">
                  <c:v>13435</c:v>
                </c:pt>
                <c:pt idx="17">
                  <c:v>11690</c:v>
                </c:pt>
                <c:pt idx="18">
                  <c:v>12102</c:v>
                </c:pt>
                <c:pt idx="19">
                  <c:v>11812</c:v>
                </c:pt>
                <c:pt idx="20">
                  <c:v>11072</c:v>
                </c:pt>
                <c:pt idx="21">
                  <c:v>11167</c:v>
                </c:pt>
                <c:pt idx="22">
                  <c:v>11406</c:v>
                </c:pt>
                <c:pt idx="23">
                  <c:v>12192</c:v>
                </c:pt>
                <c:pt idx="24">
                  <c:v>12528</c:v>
                </c:pt>
                <c:pt idx="25">
                  <c:v>13152</c:v>
                </c:pt>
                <c:pt idx="26">
                  <c:v>13628</c:v>
                </c:pt>
                <c:pt idx="27">
                  <c:v>14002</c:v>
                </c:pt>
                <c:pt idx="28">
                  <c:v>14346</c:v>
                </c:pt>
                <c:pt idx="29">
                  <c:v>16377</c:v>
                </c:pt>
                <c:pt idx="30">
                  <c:v>16883</c:v>
                </c:pt>
                <c:pt idx="31">
                  <c:v>16258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B-4CD9-B988-1F022E492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1431744"/>
        <c:axId val="711430104"/>
      </c:lineChart>
      <c:catAx>
        <c:axId val="7114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1430104"/>
        <c:crosses val="autoZero"/>
        <c:auto val="1"/>
        <c:lblAlgn val="ctr"/>
        <c:lblOffset val="100"/>
        <c:noMultiLvlLbl val="0"/>
      </c:catAx>
      <c:valAx>
        <c:axId val="71143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r_._-;\-* #,##0\ _k_r_._-;_-* &quot;-&quot;??\ _k_r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143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Boblerne</a:t>
            </a:r>
            <a:r>
              <a:rPr lang="it-IT" baseline="0"/>
              <a:t> ses tydeligt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793746724450137"/>
          <c:y val="0.29671296296296296"/>
          <c:w val="0.79300174978127735"/>
          <c:h val="0.58139654418197728"/>
        </c:manualLayout>
      </c:layout>
      <c:lineChart>
        <c:grouping val="standard"/>
        <c:varyColors val="0"/>
        <c:ser>
          <c:idx val="0"/>
          <c:order val="0"/>
          <c:tx>
            <c:strRef>
              <c:f>samleark!$A$4</c:f>
              <c:strCache>
                <c:ptCount val="1"/>
                <c:pt idx="0">
                  <c:v>g. snit bolig 113m2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samleark!$AH$4:$BM$4</c:f>
              <c:numCache>
                <c:formatCode>_-* #,##0\ _k_r_._-;\-* #,##0\ _k_r_._-;_-* "-"??\ _k_r_._-;_-@_-</c:formatCode>
                <c:ptCount val="32"/>
                <c:pt idx="0">
                  <c:v>466577</c:v>
                </c:pt>
                <c:pt idx="1">
                  <c:v>467255</c:v>
                </c:pt>
                <c:pt idx="2">
                  <c:v>500816</c:v>
                </c:pt>
                <c:pt idx="3">
                  <c:v>519009</c:v>
                </c:pt>
                <c:pt idx="4">
                  <c:v>582063</c:v>
                </c:pt>
                <c:pt idx="5">
                  <c:v>647829</c:v>
                </c:pt>
                <c:pt idx="6">
                  <c:v>713369</c:v>
                </c:pt>
                <c:pt idx="7">
                  <c:v>780491</c:v>
                </c:pt>
                <c:pt idx="8">
                  <c:v>821284</c:v>
                </c:pt>
                <c:pt idx="9">
                  <c:v>878123</c:v>
                </c:pt>
                <c:pt idx="10">
                  <c:v>902870</c:v>
                </c:pt>
                <c:pt idx="11">
                  <c:v>940160</c:v>
                </c:pt>
                <c:pt idx="12">
                  <c:v>1006943</c:v>
                </c:pt>
                <c:pt idx="13">
                  <c:v>1234186</c:v>
                </c:pt>
                <c:pt idx="14">
                  <c:v>1468661</c:v>
                </c:pt>
                <c:pt idx="15">
                  <c:v>1549908</c:v>
                </c:pt>
                <c:pt idx="16">
                  <c:v>1518155</c:v>
                </c:pt>
                <c:pt idx="17">
                  <c:v>1320970</c:v>
                </c:pt>
                <c:pt idx="18">
                  <c:v>1367526</c:v>
                </c:pt>
                <c:pt idx="19">
                  <c:v>1334756</c:v>
                </c:pt>
                <c:pt idx="20">
                  <c:v>1251136</c:v>
                </c:pt>
                <c:pt idx="21">
                  <c:v>1261871</c:v>
                </c:pt>
                <c:pt idx="22">
                  <c:v>1288878</c:v>
                </c:pt>
                <c:pt idx="23">
                  <c:v>1377696</c:v>
                </c:pt>
                <c:pt idx="24">
                  <c:v>1415664</c:v>
                </c:pt>
                <c:pt idx="25">
                  <c:v>1486176</c:v>
                </c:pt>
                <c:pt idx="26">
                  <c:v>1539964</c:v>
                </c:pt>
                <c:pt idx="27">
                  <c:v>1582226</c:v>
                </c:pt>
                <c:pt idx="28">
                  <c:v>1621098</c:v>
                </c:pt>
                <c:pt idx="29">
                  <c:v>1850601</c:v>
                </c:pt>
                <c:pt idx="30">
                  <c:v>1907779</c:v>
                </c:pt>
                <c:pt idx="31">
                  <c:v>1837154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8-4F21-91B9-3BF379313D56}"/>
            </c:ext>
          </c:extLst>
        </c:ser>
        <c:ser>
          <c:idx val="1"/>
          <c:order val="1"/>
          <c:tx>
            <c:strRef>
              <c:f>samleark!$A$24</c:f>
              <c:strCache>
                <c:ptCount val="1"/>
                <c:pt idx="0">
                  <c:v>indkomst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samleark!$AH$24:$BM$24</c:f>
              <c:numCache>
                <c:formatCode>General</c:formatCode>
                <c:ptCount val="32"/>
                <c:pt idx="8" formatCode="_-* #,##0\ _k_r_._-;\-* #,##0\ _k_r_._-;_-* &quot;-&quot;??\ _k_r_._-;_-@_-">
                  <c:v>330147</c:v>
                </c:pt>
                <c:pt idx="9" formatCode="_-* #,##0\ _k_r_._-;\-* #,##0\ _k_r_._-;_-* &quot;-&quot;??\ _k_r_._-;_-@_-">
                  <c:v>344106</c:v>
                </c:pt>
                <c:pt idx="10" formatCode="_-* #,##0\ _k_r_._-;\-* #,##0\ _k_r_._-;_-* &quot;-&quot;??\ _k_r_._-;_-@_-">
                  <c:v>354733</c:v>
                </c:pt>
                <c:pt idx="11" formatCode="_-* #,##0\ _k_r_._-;\-* #,##0\ _k_r_._-;_-* &quot;-&quot;??\ _k_r_._-;_-@_-">
                  <c:v>365362</c:v>
                </c:pt>
                <c:pt idx="12" formatCode="_-* #,##0\ _k_r_._-;\-* #,##0\ _k_r_._-;_-* &quot;-&quot;??\ _k_r_._-;_-@_-">
                  <c:v>373132</c:v>
                </c:pt>
                <c:pt idx="13" formatCode="_-* #,##0\ _k_r_._-;\-* #,##0\ _k_r_._-;_-* &quot;-&quot;??\ _k_r_._-;_-@_-">
                  <c:v>385403</c:v>
                </c:pt>
                <c:pt idx="14" formatCode="_-* #,##0\ _k_r_._-;\-* #,##0\ _k_r_._-;_-* &quot;-&quot;??\ _k_r_._-;_-@_-">
                  <c:v>394773</c:v>
                </c:pt>
                <c:pt idx="15" formatCode="_-* #,##0\ _k_r_._-;\-* #,##0\ _k_r_._-;_-* &quot;-&quot;??\ _k_r_._-;_-@_-">
                  <c:v>407241</c:v>
                </c:pt>
                <c:pt idx="16" formatCode="_-* #,##0\ _k_r_._-;\-* #,##0\ _k_r_._-;_-* &quot;-&quot;??\ _k_r_._-;_-@_-">
                  <c:v>412938</c:v>
                </c:pt>
                <c:pt idx="17" formatCode="_-* #,##0\ _k_r_._-;\-* #,##0\ _k_r_._-;_-* &quot;-&quot;??\ _k_r_._-;_-@_-">
                  <c:v>412110</c:v>
                </c:pt>
                <c:pt idx="18" formatCode="_-* #,##0\ _k_r_._-;\-* #,##0\ _k_r_._-;_-* &quot;-&quot;??\ _k_r_._-;_-@_-">
                  <c:v>449589</c:v>
                </c:pt>
                <c:pt idx="19" formatCode="_-* #,##0\ _k_r_._-;\-* #,##0\ _k_r_._-;_-* &quot;-&quot;??\ _k_r_._-;_-@_-">
                  <c:v>456611</c:v>
                </c:pt>
                <c:pt idx="20" formatCode="_-* #,##0\ _k_r_._-;\-* #,##0\ _k_r_._-;_-* &quot;-&quot;??\ _k_r_._-;_-@_-">
                  <c:v>468310</c:v>
                </c:pt>
                <c:pt idx="21" formatCode="_-* #,##0\ _k_r_._-;\-* #,##0\ _k_r_._-;_-* &quot;-&quot;??\ _k_r_._-;_-@_-">
                  <c:v>479740</c:v>
                </c:pt>
                <c:pt idx="22" formatCode="_-* #,##0\ _k_r_._-;\-* #,##0\ _k_r_._-;_-* &quot;-&quot;??\ _k_r_._-;_-@_-">
                  <c:v>490283</c:v>
                </c:pt>
                <c:pt idx="23" formatCode="_-* #,##0\ _k_r_._-;\-* #,##0\ _k_r_._-;_-* &quot;-&quot;??\ _k_r_._-;_-@_-">
                  <c:v>504802</c:v>
                </c:pt>
                <c:pt idx="24" formatCode="_-* #,##0\ _k_r_._-;\-* #,##0\ _k_r_._-;_-* &quot;-&quot;??\ _k_r_._-;_-@_-">
                  <c:v>517952</c:v>
                </c:pt>
                <c:pt idx="25" formatCode="_-* #,##0\ _k_r_._-;\-* #,##0\ _k_r_._-;_-* &quot;-&quot;??\ _k_r_._-;_-@_-">
                  <c:v>532150</c:v>
                </c:pt>
                <c:pt idx="26" formatCode="_-* #,##0\ _k_r_._-;\-* #,##0\ _k_r_._-;_-* &quot;-&quot;??\ _k_r_._-;_-@_-">
                  <c:v>533712</c:v>
                </c:pt>
                <c:pt idx="27" formatCode="_-* #,##0\ _k_r_._-;\-* #,##0\ _k_r_._-;_-* &quot;-&quot;??\ _k_r_._-;_-@_-">
                  <c:v>547722</c:v>
                </c:pt>
                <c:pt idx="28" formatCode="_-* #,##0\ _k_r_._-;\-* #,##0\ _k_r_._-;_-* &quot;-&quot;??\ _k_r_._-;_-@_-">
                  <c:v>572966</c:v>
                </c:pt>
                <c:pt idx="29" formatCode="_-* #,##0\ _k_r_._-;\-* #,##0\ _k_r_._-;_-* &quot;-&quot;??\ _k_r_._-;_-@_-">
                  <c:v>594404</c:v>
                </c:pt>
                <c:pt idx="30" formatCode="_-* #,##0\ _k_r_._-;\-* #,##0\ _k_r_._-;_-* &quot;-&quot;??\ _k_r_._-;_-@_-">
                  <c:v>595934</c:v>
                </c:pt>
                <c:pt idx="31" formatCode="_-* #,##0\ _k_r_._-;\-* #,##0\ _k_r_._-;_-* &quot;-&quot;??\ _k_r_._-;_-@_-">
                  <c:v>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8-4F21-91B9-3BF379313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6741992"/>
        <c:axId val="876743304"/>
      </c:lineChart>
      <c:catAx>
        <c:axId val="87674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6743304"/>
        <c:crosses val="autoZero"/>
        <c:auto val="1"/>
        <c:lblAlgn val="ctr"/>
        <c:lblOffset val="100"/>
        <c:noMultiLvlLbl val="0"/>
      </c:catAx>
      <c:valAx>
        <c:axId val="87674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r_._-;\-* #,##0\ _k_r_._-;_-* &quot;-&quot;??\ _k_r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674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stigningen</a:t>
            </a:r>
            <a:r>
              <a:rPr lang="it-IT" baseline="0"/>
              <a:t> i huspriser ligger over inflationen i en årrække så kommer boblen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samleark!$A$6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samleark!$AH$6:$BM$6</c:f>
            </c:numRef>
          </c:val>
          <c:smooth val="0"/>
          <c:extLst>
            <c:ext xmlns:c16="http://schemas.microsoft.com/office/drawing/2014/chart" uri="{C3380CC4-5D6E-409C-BE32-E72D297353CC}">
              <c16:uniqueId val="{00000003-4678-4218-89B1-8FD115846DFD}"/>
            </c:ext>
          </c:extLst>
        </c:ser>
        <c:ser>
          <c:idx val="4"/>
          <c:order val="1"/>
          <c:tx>
            <c:strRef>
              <c:f>samleark!$A$7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samleark!$AH$7:$BM$7</c:f>
            </c:numRef>
          </c:val>
          <c:smooth val="0"/>
          <c:extLst>
            <c:ext xmlns:c16="http://schemas.microsoft.com/office/drawing/2014/chart" uri="{C3380CC4-5D6E-409C-BE32-E72D297353CC}">
              <c16:uniqueId val="{00000004-4678-4218-89B1-8FD115846DFD}"/>
            </c:ext>
          </c:extLst>
        </c:ser>
        <c:ser>
          <c:idx val="5"/>
          <c:order val="2"/>
          <c:tx>
            <c:strRef>
              <c:f>samleark!$A$8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samleark!$AH$8:$BM$8</c:f>
            </c:numRef>
          </c:val>
          <c:smooth val="0"/>
          <c:extLst>
            <c:ext xmlns:c16="http://schemas.microsoft.com/office/drawing/2014/chart" uri="{C3380CC4-5D6E-409C-BE32-E72D297353CC}">
              <c16:uniqueId val="{00000005-4678-4218-89B1-8FD115846DFD}"/>
            </c:ext>
          </c:extLst>
        </c:ser>
        <c:ser>
          <c:idx val="6"/>
          <c:order val="3"/>
          <c:tx>
            <c:strRef>
              <c:f>samleark!$A$9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samleark!$AH$9:$BM$9</c:f>
            </c:numRef>
          </c:val>
          <c:smooth val="0"/>
          <c:extLst>
            <c:ext xmlns:c16="http://schemas.microsoft.com/office/drawing/2014/chart" uri="{C3380CC4-5D6E-409C-BE32-E72D297353CC}">
              <c16:uniqueId val="{00000006-4678-4218-89B1-8FD115846DFD}"/>
            </c:ext>
          </c:extLst>
        </c:ser>
        <c:ser>
          <c:idx val="7"/>
          <c:order val="4"/>
          <c:tx>
            <c:strRef>
              <c:f>samleark!$A$10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samleark!$AH$10:$BM$10</c:f>
            </c:numRef>
          </c:val>
          <c:smooth val="0"/>
          <c:extLst>
            <c:ext xmlns:c16="http://schemas.microsoft.com/office/drawing/2014/chart" uri="{C3380CC4-5D6E-409C-BE32-E72D297353CC}">
              <c16:uniqueId val="{00000007-4678-4218-89B1-8FD115846DFD}"/>
            </c:ext>
          </c:extLst>
        </c:ser>
        <c:ser>
          <c:idx val="8"/>
          <c:order val="5"/>
          <c:tx>
            <c:strRef>
              <c:f>samleark!$A$11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samleark!$AH$11:$BM$11</c:f>
            </c:numRef>
          </c:val>
          <c:smooth val="0"/>
          <c:extLst>
            <c:ext xmlns:c16="http://schemas.microsoft.com/office/drawing/2014/chart" uri="{C3380CC4-5D6E-409C-BE32-E72D297353CC}">
              <c16:uniqueId val="{00000008-4678-4218-89B1-8FD115846DFD}"/>
            </c:ext>
          </c:extLst>
        </c:ser>
        <c:ser>
          <c:idx val="9"/>
          <c:order val="6"/>
          <c:tx>
            <c:strRef>
              <c:f>samleark!$A$12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samleark!$AH$12:$BM$12</c:f>
            </c:numRef>
          </c:val>
          <c:smooth val="0"/>
          <c:extLst>
            <c:ext xmlns:c16="http://schemas.microsoft.com/office/drawing/2014/chart" uri="{C3380CC4-5D6E-409C-BE32-E72D297353CC}">
              <c16:uniqueId val="{00000009-4678-4218-89B1-8FD115846DFD}"/>
            </c:ext>
          </c:extLst>
        </c:ser>
        <c:ser>
          <c:idx val="10"/>
          <c:order val="7"/>
          <c:tx>
            <c:strRef>
              <c:f>samleark!$A$13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samleark!$AH$13:$BM$13</c:f>
            </c:numRef>
          </c:val>
          <c:smooth val="0"/>
          <c:extLst>
            <c:ext xmlns:c16="http://schemas.microsoft.com/office/drawing/2014/chart" uri="{C3380CC4-5D6E-409C-BE32-E72D297353CC}">
              <c16:uniqueId val="{0000000A-4678-4218-89B1-8FD115846DFD}"/>
            </c:ext>
          </c:extLst>
        </c:ser>
        <c:ser>
          <c:idx val="11"/>
          <c:order val="8"/>
          <c:tx>
            <c:strRef>
              <c:f>samleark!$A$14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samleark!$AH$14:$BM$14</c:f>
            </c:numRef>
          </c:val>
          <c:smooth val="0"/>
          <c:extLst>
            <c:ext xmlns:c16="http://schemas.microsoft.com/office/drawing/2014/chart" uri="{C3380CC4-5D6E-409C-BE32-E72D297353CC}">
              <c16:uniqueId val="{0000000B-4678-4218-89B1-8FD115846DFD}"/>
            </c:ext>
          </c:extLst>
        </c:ser>
        <c:ser>
          <c:idx val="12"/>
          <c:order val="9"/>
          <c:tx>
            <c:strRef>
              <c:f>samleark!$A$15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samleark!$AH$15:$BM$15</c:f>
            </c:numRef>
          </c:val>
          <c:smooth val="0"/>
          <c:extLst>
            <c:ext xmlns:c16="http://schemas.microsoft.com/office/drawing/2014/chart" uri="{C3380CC4-5D6E-409C-BE32-E72D297353CC}">
              <c16:uniqueId val="{0000000C-4678-4218-89B1-8FD115846DFD}"/>
            </c:ext>
          </c:extLst>
        </c:ser>
        <c:ser>
          <c:idx val="13"/>
          <c:order val="10"/>
          <c:tx>
            <c:strRef>
              <c:f>samleark!$A$16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samleark!$AH$16:$BM$16</c:f>
            </c:numRef>
          </c:val>
          <c:smooth val="0"/>
          <c:extLst>
            <c:ext xmlns:c16="http://schemas.microsoft.com/office/drawing/2014/chart" uri="{C3380CC4-5D6E-409C-BE32-E72D297353CC}">
              <c16:uniqueId val="{0000000D-4678-4218-89B1-8FD115846DFD}"/>
            </c:ext>
          </c:extLst>
        </c:ser>
        <c:ser>
          <c:idx val="14"/>
          <c:order val="11"/>
          <c:tx>
            <c:strRef>
              <c:f>samleark!$A$17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samleark!$AH$17:$BM$17</c:f>
            </c:numRef>
          </c:val>
          <c:smooth val="0"/>
          <c:extLst>
            <c:ext xmlns:c16="http://schemas.microsoft.com/office/drawing/2014/chart" uri="{C3380CC4-5D6E-409C-BE32-E72D297353CC}">
              <c16:uniqueId val="{0000000E-4678-4218-89B1-8FD115846DFD}"/>
            </c:ext>
          </c:extLst>
        </c:ser>
        <c:ser>
          <c:idx val="16"/>
          <c:order val="12"/>
          <c:tx>
            <c:strRef>
              <c:f>samleark!$A$20</c:f>
              <c:strCache>
                <c:ptCount val="1"/>
                <c:pt idx="0">
                  <c:v>boligpris stigning fra året før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samleark!$AH$20:$BM$20</c:f>
              <c:numCache>
                <c:formatCode>0.0%</c:formatCode>
                <c:ptCount val="32"/>
                <c:pt idx="1">
                  <c:v>1.453136352627755E-3</c:v>
                </c:pt>
                <c:pt idx="2">
                  <c:v>7.182587666263604E-2</c:v>
                </c:pt>
                <c:pt idx="3">
                  <c:v>3.6326714801444046E-2</c:v>
                </c:pt>
                <c:pt idx="4">
                  <c:v>0.12148922273024167</c:v>
                </c:pt>
                <c:pt idx="5">
                  <c:v>0.11298776936517181</c:v>
                </c:pt>
                <c:pt idx="6">
                  <c:v>0.10116867259724402</c:v>
                </c:pt>
                <c:pt idx="7">
                  <c:v>9.4091557104387769E-2</c:v>
                </c:pt>
                <c:pt idx="8">
                  <c:v>5.2265817286810484E-2</c:v>
                </c:pt>
                <c:pt idx="9">
                  <c:v>6.9207484865162358E-2</c:v>
                </c:pt>
                <c:pt idx="10">
                  <c:v>2.8181701196757173E-2</c:v>
                </c:pt>
                <c:pt idx="11">
                  <c:v>4.130162703379224E-2</c:v>
                </c:pt>
                <c:pt idx="12">
                  <c:v>7.1033653846153844E-2</c:v>
                </c:pt>
                <c:pt idx="13">
                  <c:v>0.22567613062507014</c:v>
                </c:pt>
                <c:pt idx="14">
                  <c:v>0.18998351950192272</c:v>
                </c:pt>
                <c:pt idx="15">
                  <c:v>5.5320458567361702E-2</c:v>
                </c:pt>
                <c:pt idx="16">
                  <c:v>-2.0487022455526391E-2</c:v>
                </c:pt>
                <c:pt idx="17">
                  <c:v>-0.12988462969854855</c:v>
                </c:pt>
                <c:pt idx="18">
                  <c:v>3.5243798118049618E-2</c:v>
                </c:pt>
                <c:pt idx="19">
                  <c:v>-2.396298132540076E-2</c:v>
                </c:pt>
                <c:pt idx="20">
                  <c:v>-6.2648154419234672E-2</c:v>
                </c:pt>
                <c:pt idx="21">
                  <c:v>8.5802023121387284E-3</c:v>
                </c:pt>
                <c:pt idx="22">
                  <c:v>2.1402346198620938E-2</c:v>
                </c:pt>
                <c:pt idx="23">
                  <c:v>6.8911099421357175E-2</c:v>
                </c:pt>
                <c:pt idx="24">
                  <c:v>2.7559055118110236E-2</c:v>
                </c:pt>
                <c:pt idx="25">
                  <c:v>4.9808429118773943E-2</c:v>
                </c:pt>
                <c:pt idx="26">
                  <c:v>3.6192214111922139E-2</c:v>
                </c:pt>
                <c:pt idx="27">
                  <c:v>2.7443498679189902E-2</c:v>
                </c:pt>
                <c:pt idx="28">
                  <c:v>2.4567918868733038E-2</c:v>
                </c:pt>
                <c:pt idx="29">
                  <c:v>0.14157256378084485</c:v>
                </c:pt>
                <c:pt idx="30">
                  <c:v>3.0896989680649693E-2</c:v>
                </c:pt>
                <c:pt idx="31">
                  <c:v>-3.7019487057987327E-2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678-4218-89B1-8FD115846DFD}"/>
            </c:ext>
          </c:extLst>
        </c:ser>
        <c:ser>
          <c:idx val="17"/>
          <c:order val="13"/>
          <c:tx>
            <c:strRef>
              <c:f>samleark!$A$21</c:f>
              <c:strCache>
                <c:ptCount val="1"/>
                <c:pt idx="0">
                  <c:v>inflation ifht. Året før fra 1960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samleark!$AH$21:$BM$21</c:f>
              <c:numCache>
                <c:formatCode>0.0%</c:formatCode>
                <c:ptCount val="32"/>
                <c:pt idx="0" formatCode="0%">
                  <c:v>0.03</c:v>
                </c:pt>
                <c:pt idx="1">
                  <c:v>1.2143133962020585E-2</c:v>
                </c:pt>
                <c:pt idx="2">
                  <c:v>2.0038289725590058E-2</c:v>
                </c:pt>
                <c:pt idx="3">
                  <c:v>2.0770770770770774E-2</c:v>
                </c:pt>
                <c:pt idx="4">
                  <c:v>2.1573915175288262E-2</c:v>
                </c:pt>
                <c:pt idx="5">
                  <c:v>2.183825293976481E-2</c:v>
                </c:pt>
                <c:pt idx="6">
                  <c:v>1.8201033348990238E-2</c:v>
                </c:pt>
                <c:pt idx="7">
                  <c:v>2.4795294660361945E-2</c:v>
                </c:pt>
                <c:pt idx="8">
                  <c:v>2.9259509340535825E-2</c:v>
                </c:pt>
                <c:pt idx="9">
                  <c:v>2.3726219112180078E-2</c:v>
                </c:pt>
                <c:pt idx="10">
                  <c:v>2.4244366121969403E-2</c:v>
                </c:pt>
                <c:pt idx="11">
                  <c:v>2.0750782064650638E-2</c:v>
                </c:pt>
                <c:pt idx="12">
                  <c:v>1.1543569312493774E-2</c:v>
                </c:pt>
                <c:pt idx="13">
                  <c:v>1.8178145829125258E-2</c:v>
                </c:pt>
                <c:pt idx="14">
                  <c:v>1.9242213846458918E-2</c:v>
                </c:pt>
                <c:pt idx="15">
                  <c:v>1.6932658622032134E-2</c:v>
                </c:pt>
                <c:pt idx="16">
                  <c:v>3.4162679425837283E-2</c:v>
                </c:pt>
                <c:pt idx="17">
                  <c:v>1.3047099102433846E-2</c:v>
                </c:pt>
                <c:pt idx="18">
                  <c:v>2.3109243697478785E-2</c:v>
                </c:pt>
                <c:pt idx="19">
                  <c:v>2.7586822605124524E-2</c:v>
                </c:pt>
                <c:pt idx="20">
                  <c:v>2.3979148566464152E-2</c:v>
                </c:pt>
                <c:pt idx="21">
                  <c:v>7.8907178007804422E-3</c:v>
                </c:pt>
                <c:pt idx="22">
                  <c:v>5.6402054044954247E-3</c:v>
                </c:pt>
                <c:pt idx="23">
                  <c:v>4.5203415369159689E-3</c:v>
                </c:pt>
                <c:pt idx="24">
                  <c:v>2.5000000000000378E-3</c:v>
                </c:pt>
                <c:pt idx="25">
                  <c:v>1.1471321695760515E-2</c:v>
                </c:pt>
                <c:pt idx="26">
                  <c:v>8.1360946745564801E-3</c:v>
                </c:pt>
                <c:pt idx="27">
                  <c:v>7.5813157251158475E-3</c:v>
                </c:pt>
                <c:pt idx="28">
                  <c:v>4.2071197411005772E-3</c:v>
                </c:pt>
                <c:pt idx="29">
                  <c:v>1.8530454398968544E-2</c:v>
                </c:pt>
                <c:pt idx="30">
                  <c:v>7.6965669988925969E-2</c:v>
                </c:pt>
                <c:pt idx="31">
                  <c:v>3.3419023136246694E-2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678-4218-89B1-8FD115846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247352"/>
        <c:axId val="985247680"/>
      </c:lineChart>
      <c:catAx>
        <c:axId val="98524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5247680"/>
        <c:crosses val="autoZero"/>
        <c:auto val="1"/>
        <c:lblAlgn val="ctr"/>
        <c:lblOffset val="100"/>
        <c:noMultiLvlLbl val="0"/>
      </c:catAx>
      <c:valAx>
        <c:axId val="9852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524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stigning</a:t>
            </a:r>
            <a:r>
              <a:rPr lang="it-IT" baseline="0"/>
              <a:t> i boligpriser og udviklingen i renten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1.041948612466792E-2"/>
          <c:y val="0.13189231961171757"/>
          <c:w val="0.97726657572799724"/>
          <c:h val="0.7476475050127106"/>
        </c:manualLayout>
      </c:layout>
      <c:lineChart>
        <c:grouping val="standard"/>
        <c:varyColors val="0"/>
        <c:ser>
          <c:idx val="0"/>
          <c:order val="0"/>
          <c:tx>
            <c:strRef>
              <c:f>samleark!$A$20</c:f>
              <c:strCache>
                <c:ptCount val="1"/>
                <c:pt idx="0">
                  <c:v>boligpris stigning fra året før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samleark!$AH$20:$BM$20</c:f>
              <c:numCache>
                <c:formatCode>0.0%</c:formatCode>
                <c:ptCount val="32"/>
                <c:pt idx="1">
                  <c:v>1.453136352627755E-3</c:v>
                </c:pt>
                <c:pt idx="2">
                  <c:v>7.182587666263604E-2</c:v>
                </c:pt>
                <c:pt idx="3">
                  <c:v>3.6326714801444046E-2</c:v>
                </c:pt>
                <c:pt idx="4">
                  <c:v>0.12148922273024167</c:v>
                </c:pt>
                <c:pt idx="5">
                  <c:v>0.11298776936517181</c:v>
                </c:pt>
                <c:pt idx="6">
                  <c:v>0.10116867259724402</c:v>
                </c:pt>
                <c:pt idx="7">
                  <c:v>9.4091557104387769E-2</c:v>
                </c:pt>
                <c:pt idx="8">
                  <c:v>5.2265817286810484E-2</c:v>
                </c:pt>
                <c:pt idx="9">
                  <c:v>6.9207484865162358E-2</c:v>
                </c:pt>
                <c:pt idx="10">
                  <c:v>2.8181701196757173E-2</c:v>
                </c:pt>
                <c:pt idx="11">
                  <c:v>4.130162703379224E-2</c:v>
                </c:pt>
                <c:pt idx="12">
                  <c:v>7.1033653846153844E-2</c:v>
                </c:pt>
                <c:pt idx="13">
                  <c:v>0.22567613062507014</c:v>
                </c:pt>
                <c:pt idx="14">
                  <c:v>0.18998351950192272</c:v>
                </c:pt>
                <c:pt idx="15">
                  <c:v>5.5320458567361702E-2</c:v>
                </c:pt>
                <c:pt idx="16">
                  <c:v>-2.0487022455526391E-2</c:v>
                </c:pt>
                <c:pt idx="17">
                  <c:v>-0.12988462969854855</c:v>
                </c:pt>
                <c:pt idx="18">
                  <c:v>3.5243798118049618E-2</c:v>
                </c:pt>
                <c:pt idx="19">
                  <c:v>-2.396298132540076E-2</c:v>
                </c:pt>
                <c:pt idx="20">
                  <c:v>-6.2648154419234672E-2</c:v>
                </c:pt>
                <c:pt idx="21">
                  <c:v>8.5802023121387284E-3</c:v>
                </c:pt>
                <c:pt idx="22">
                  <c:v>2.1402346198620938E-2</c:v>
                </c:pt>
                <c:pt idx="23">
                  <c:v>6.8911099421357175E-2</c:v>
                </c:pt>
                <c:pt idx="24">
                  <c:v>2.7559055118110236E-2</c:v>
                </c:pt>
                <c:pt idx="25">
                  <c:v>4.9808429118773943E-2</c:v>
                </c:pt>
                <c:pt idx="26">
                  <c:v>3.6192214111922139E-2</c:v>
                </c:pt>
                <c:pt idx="27">
                  <c:v>2.7443498679189902E-2</c:v>
                </c:pt>
                <c:pt idx="28">
                  <c:v>2.4567918868733038E-2</c:v>
                </c:pt>
                <c:pt idx="29">
                  <c:v>0.14157256378084485</c:v>
                </c:pt>
                <c:pt idx="30">
                  <c:v>3.0896989680649693E-2</c:v>
                </c:pt>
                <c:pt idx="31">
                  <c:v>-3.7019487057987327E-2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A-4B5D-90FF-BBA6918F6603}"/>
            </c:ext>
          </c:extLst>
        </c:ser>
        <c:ser>
          <c:idx val="1"/>
          <c:order val="1"/>
          <c:tx>
            <c:strRef>
              <c:f>samleark!$A$22</c:f>
              <c:strCache>
                <c:ptCount val="1"/>
                <c:pt idx="0">
                  <c:v>lange rente fra 1960 -2023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samleark!$AH$22:$BM$22</c:f>
              <c:numCache>
                <c:formatCode>0%</c:formatCode>
                <c:ptCount val="32"/>
                <c:pt idx="0">
                  <c:v>0.1</c:v>
                </c:pt>
                <c:pt idx="1">
                  <c:v>0.09</c:v>
                </c:pt>
                <c:pt idx="2">
                  <c:v>0.08</c:v>
                </c:pt>
                <c:pt idx="3">
                  <c:v>0.08</c:v>
                </c:pt>
                <c:pt idx="4" formatCode="0.00">
                  <c:v>7.4999999999999997E-2</c:v>
                </c:pt>
                <c:pt idx="5" formatCode="0.0%">
                  <c:v>7.1399999999999991E-2</c:v>
                </c:pt>
                <c:pt idx="6" formatCode="0.0%">
                  <c:v>5.9699999999999996E-2</c:v>
                </c:pt>
                <c:pt idx="7" formatCode="0.0%">
                  <c:v>7.4999999999999997E-2</c:v>
                </c:pt>
                <c:pt idx="8" formatCode="0.0%">
                  <c:v>7.0000000000000007E-2</c:v>
                </c:pt>
                <c:pt idx="9" formatCode="0.0%">
                  <c:v>6.3700000000000007E-2</c:v>
                </c:pt>
                <c:pt idx="10" formatCode="0.0%">
                  <c:v>5.5599999999999997E-2</c:v>
                </c:pt>
                <c:pt idx="11" formatCode="0.0%">
                  <c:v>5.4400000000000004E-2</c:v>
                </c:pt>
                <c:pt idx="12" formatCode="0.0%">
                  <c:v>4.5400000000000003E-2</c:v>
                </c:pt>
                <c:pt idx="13" formatCode="0.0%">
                  <c:v>4.4000000000000004E-2</c:v>
                </c:pt>
                <c:pt idx="14" formatCode="0.0%">
                  <c:v>5.2199999999999996E-2</c:v>
                </c:pt>
                <c:pt idx="15" formatCode="0.0%">
                  <c:v>5.7300000000000004E-2</c:v>
                </c:pt>
                <c:pt idx="16" formatCode="0.0%">
                  <c:v>6.5000000000000002E-2</c:v>
                </c:pt>
                <c:pt idx="17" formatCode="0.0%">
                  <c:v>5.2000000000000005E-2</c:v>
                </c:pt>
                <c:pt idx="18" formatCode="0.0%">
                  <c:v>4.7908600000000003E-2</c:v>
                </c:pt>
                <c:pt idx="19" formatCode="0.0%">
                  <c:v>4.0999999999999995E-2</c:v>
                </c:pt>
                <c:pt idx="20" formatCode="0.0%">
                  <c:v>3.28209E-2</c:v>
                </c:pt>
                <c:pt idx="21" formatCode="0.0%">
                  <c:v>3.6378000000000001E-2</c:v>
                </c:pt>
                <c:pt idx="22" formatCode="0.0%">
                  <c:v>2.6374300000000003E-2</c:v>
                </c:pt>
                <c:pt idx="23" formatCode="0.0%">
                  <c:v>2.95126E-2</c:v>
                </c:pt>
                <c:pt idx="24" formatCode="0.0%">
                  <c:v>2.2621600000000002E-2</c:v>
                </c:pt>
                <c:pt idx="25" formatCode="0.0%">
                  <c:v>2.0483999999999999E-2</c:v>
                </c:pt>
                <c:pt idx="26" formatCode="0.0%">
                  <c:v>1.9578999999999999E-2</c:v>
                </c:pt>
                <c:pt idx="27" formatCode="0.0%">
                  <c:v>1.4419E-2</c:v>
                </c:pt>
                <c:pt idx="28" formatCode="0.0%">
                  <c:v>7.4660000000000004E-3</c:v>
                </c:pt>
                <c:pt idx="29" formatCode="0.0%">
                  <c:v>1.7916399999999999E-2</c:v>
                </c:pt>
                <c:pt idx="30" formatCode="0.0%">
                  <c:v>3.8517900000000001E-2</c:v>
                </c:pt>
                <c:pt idx="31" formatCode="0.0%">
                  <c:v>5.1711799999999995E-2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A-4B5D-90FF-BBA6918F6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893424"/>
        <c:axId val="861894080"/>
      </c:lineChart>
      <c:catAx>
        <c:axId val="86189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1894080"/>
        <c:crosses val="autoZero"/>
        <c:auto val="1"/>
        <c:lblAlgn val="ctr"/>
        <c:lblOffset val="100"/>
        <c:noMultiLvlLbl val="0"/>
      </c:catAx>
      <c:valAx>
        <c:axId val="861894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6189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tvangsakktioner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samleark!$AH$2:$BM$2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B-4163-9C11-9F83AF25304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samleark!$A$18:$BM$18</c:f>
              <c:numCache>
                <c:formatCode>General</c:formatCode>
                <c:ptCount val="65"/>
                <c:pt idx="0">
                  <c:v>0</c:v>
                </c:pt>
                <c:pt idx="33">
                  <c:v>12000</c:v>
                </c:pt>
                <c:pt idx="34">
                  <c:v>14693</c:v>
                </c:pt>
                <c:pt idx="35">
                  <c:v>8788</c:v>
                </c:pt>
                <c:pt idx="36">
                  <c:v>5126</c:v>
                </c:pt>
                <c:pt idx="37">
                  <c:v>3666</c:v>
                </c:pt>
                <c:pt idx="38">
                  <c:v>2824</c:v>
                </c:pt>
                <c:pt idx="39">
                  <c:v>2426</c:v>
                </c:pt>
                <c:pt idx="40">
                  <c:v>2397</c:v>
                </c:pt>
                <c:pt idx="41">
                  <c:v>2584</c:v>
                </c:pt>
                <c:pt idx="42">
                  <c:v>2682</c:v>
                </c:pt>
                <c:pt idx="43">
                  <c:v>3041</c:v>
                </c:pt>
                <c:pt idx="44">
                  <c:v>3039</c:v>
                </c:pt>
                <c:pt idx="45">
                  <c:v>2640</c:v>
                </c:pt>
                <c:pt idx="46">
                  <c:v>1874</c:v>
                </c:pt>
                <c:pt idx="47">
                  <c:v>1231</c:v>
                </c:pt>
                <c:pt idx="48">
                  <c:v>1392</c:v>
                </c:pt>
                <c:pt idx="49">
                  <c:v>2840</c:v>
                </c:pt>
                <c:pt idx="50">
                  <c:v>4140</c:v>
                </c:pt>
                <c:pt idx="51">
                  <c:v>5222</c:v>
                </c:pt>
                <c:pt idx="52">
                  <c:v>5025</c:v>
                </c:pt>
                <c:pt idx="53">
                  <c:v>5130</c:v>
                </c:pt>
                <c:pt idx="54">
                  <c:v>4501</c:v>
                </c:pt>
                <c:pt idx="55">
                  <c:v>3499</c:v>
                </c:pt>
                <c:pt idx="56">
                  <c:v>3544</c:v>
                </c:pt>
                <c:pt idx="57">
                  <c:v>2818</c:v>
                </c:pt>
                <c:pt idx="58">
                  <c:v>2657</c:v>
                </c:pt>
                <c:pt idx="59">
                  <c:v>2774</c:v>
                </c:pt>
                <c:pt idx="60">
                  <c:v>2236</c:v>
                </c:pt>
                <c:pt idx="61">
                  <c:v>2112</c:v>
                </c:pt>
                <c:pt idx="62">
                  <c:v>1402</c:v>
                </c:pt>
                <c:pt idx="63">
                  <c:v>1382</c:v>
                </c:pt>
                <c:pt idx="64">
                  <c:v>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B-4163-9C11-9F83AF253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1437648"/>
        <c:axId val="711437320"/>
      </c:lineChart>
      <c:catAx>
        <c:axId val="711437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1437320"/>
        <c:crosses val="autoZero"/>
        <c:auto val="1"/>
        <c:lblAlgn val="ctr"/>
        <c:lblOffset val="100"/>
        <c:noMultiLvlLbl val="0"/>
      </c:catAx>
      <c:valAx>
        <c:axId val="71143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143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realrenten 30 årig obligation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samleark!$A$22</c:f>
              <c:strCache>
                <c:ptCount val="1"/>
                <c:pt idx="0">
                  <c:v>lange rente fra 1960 -2023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samleark!$B$22:$BM$22</c:f>
              <c:numCache>
                <c:formatCode>0.0%</c:formatCode>
                <c:ptCount val="64"/>
                <c:pt idx="0">
                  <c:v>0.06</c:v>
                </c:pt>
                <c:pt idx="1">
                  <c:v>6.5000000000000002E-2</c:v>
                </c:pt>
                <c:pt idx="2">
                  <c:v>7.0000000000000007E-2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0.08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0.08</c:v>
                </c:pt>
                <c:pt idx="10">
                  <c:v>0.11</c:v>
                </c:pt>
                <c:pt idx="11">
                  <c:v>0.11</c:v>
                </c:pt>
                <c:pt idx="12">
                  <c:v>0.12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0.17</c:v>
                </c:pt>
                <c:pt idx="16">
                  <c:v>0.13</c:v>
                </c:pt>
                <c:pt idx="17">
                  <c:v>0.14000000000000001</c:v>
                </c:pt>
                <c:pt idx="18">
                  <c:v>0.15</c:v>
                </c:pt>
                <c:pt idx="19">
                  <c:v>0.17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0.21</c:v>
                </c:pt>
                <c:pt idx="24">
                  <c:v>0.2</c:v>
                </c:pt>
                <c:pt idx="25">
                  <c:v>0.13</c:v>
                </c:pt>
                <c:pt idx="26">
                  <c:v>0.12</c:v>
                </c:pt>
                <c:pt idx="27">
                  <c:v>0.11</c:v>
                </c:pt>
                <c:pt idx="28">
                  <c:v>0.12</c:v>
                </c:pt>
                <c:pt idx="29">
                  <c:v>0.12</c:v>
                </c:pt>
                <c:pt idx="30">
                  <c:v>0.12</c:v>
                </c:pt>
                <c:pt idx="31">
                  <c:v>0.11</c:v>
                </c:pt>
                <c:pt idx="32" formatCode="0%">
                  <c:v>0.1</c:v>
                </c:pt>
                <c:pt idx="33" formatCode="0%">
                  <c:v>0.09</c:v>
                </c:pt>
                <c:pt idx="34" formatCode="0%">
                  <c:v>0.08</c:v>
                </c:pt>
                <c:pt idx="35" formatCode="0%">
                  <c:v>0.08</c:v>
                </c:pt>
                <c:pt idx="36" formatCode="0.00">
                  <c:v>7.4999999999999997E-2</c:v>
                </c:pt>
                <c:pt idx="37">
                  <c:v>7.1399999999999991E-2</c:v>
                </c:pt>
                <c:pt idx="38">
                  <c:v>5.9699999999999996E-2</c:v>
                </c:pt>
                <c:pt idx="39">
                  <c:v>7.4999999999999997E-2</c:v>
                </c:pt>
                <c:pt idx="40">
                  <c:v>7.0000000000000007E-2</c:v>
                </c:pt>
                <c:pt idx="41">
                  <c:v>6.3700000000000007E-2</c:v>
                </c:pt>
                <c:pt idx="42">
                  <c:v>5.5599999999999997E-2</c:v>
                </c:pt>
                <c:pt idx="43">
                  <c:v>5.4400000000000004E-2</c:v>
                </c:pt>
                <c:pt idx="44">
                  <c:v>4.5400000000000003E-2</c:v>
                </c:pt>
                <c:pt idx="45">
                  <c:v>4.4000000000000004E-2</c:v>
                </c:pt>
                <c:pt idx="46">
                  <c:v>5.2199999999999996E-2</c:v>
                </c:pt>
                <c:pt idx="47">
                  <c:v>5.7300000000000004E-2</c:v>
                </c:pt>
                <c:pt idx="48">
                  <c:v>6.5000000000000002E-2</c:v>
                </c:pt>
                <c:pt idx="49">
                  <c:v>5.2000000000000005E-2</c:v>
                </c:pt>
                <c:pt idx="50">
                  <c:v>4.7908600000000003E-2</c:v>
                </c:pt>
                <c:pt idx="51">
                  <c:v>4.0999999999999995E-2</c:v>
                </c:pt>
                <c:pt idx="52">
                  <c:v>3.28209E-2</c:v>
                </c:pt>
                <c:pt idx="53">
                  <c:v>3.6378000000000001E-2</c:v>
                </c:pt>
                <c:pt idx="54">
                  <c:v>2.6374300000000003E-2</c:v>
                </c:pt>
                <c:pt idx="55">
                  <c:v>2.95126E-2</c:v>
                </c:pt>
                <c:pt idx="56">
                  <c:v>2.2621600000000002E-2</c:v>
                </c:pt>
                <c:pt idx="57">
                  <c:v>2.0483999999999999E-2</c:v>
                </c:pt>
                <c:pt idx="58">
                  <c:v>1.9578999999999999E-2</c:v>
                </c:pt>
                <c:pt idx="59">
                  <c:v>1.4419E-2</c:v>
                </c:pt>
                <c:pt idx="60">
                  <c:v>7.4660000000000004E-3</c:v>
                </c:pt>
                <c:pt idx="61">
                  <c:v>1.7916399999999999E-2</c:v>
                </c:pt>
                <c:pt idx="62">
                  <c:v>3.8517900000000001E-2</c:v>
                </c:pt>
                <c:pt idx="63">
                  <c:v>5.1711799999999995E-2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F-4E92-A327-E4763E9F94CD}"/>
            </c:ext>
          </c:extLst>
        </c:ser>
        <c:ser>
          <c:idx val="1"/>
          <c:order val="1"/>
          <c:tx>
            <c:strRef>
              <c:f>samleark!$A$23</c:f>
              <c:strCache>
                <c:ptCount val="1"/>
                <c:pt idx="0">
                  <c:v>Realrente / naturlig rente fra 1960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samleark!$B$23:$BM$23</c:f>
              <c:numCache>
                <c:formatCode>0.0%</c:formatCode>
                <c:ptCount val="64"/>
                <c:pt idx="0">
                  <c:v>1.9999999999999997E-2</c:v>
                </c:pt>
                <c:pt idx="1">
                  <c:v>1.4999999999999999E-2</c:v>
                </c:pt>
                <c:pt idx="2">
                  <c:v>1.0000000000000009E-2</c:v>
                </c:pt>
                <c:pt idx="3">
                  <c:v>2.4999999999999994E-2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1.999999999999999E-2</c:v>
                </c:pt>
                <c:pt idx="8">
                  <c:v>0.03</c:v>
                </c:pt>
                <c:pt idx="9">
                  <c:v>0.03</c:v>
                </c:pt>
                <c:pt idx="10">
                  <c:v>0.06</c:v>
                </c:pt>
                <c:pt idx="11">
                  <c:v>3.9999999999999994E-2</c:v>
                </c:pt>
                <c:pt idx="12">
                  <c:v>0.03</c:v>
                </c:pt>
                <c:pt idx="13">
                  <c:v>2.0000000000000018E-2</c:v>
                </c:pt>
                <c:pt idx="14">
                  <c:v>1.999999999999999E-2</c:v>
                </c:pt>
                <c:pt idx="15">
                  <c:v>2.0000000000000018E-2</c:v>
                </c:pt>
                <c:pt idx="16">
                  <c:v>0</c:v>
                </c:pt>
                <c:pt idx="17">
                  <c:v>2.0000000000000018E-2</c:v>
                </c:pt>
                <c:pt idx="18">
                  <c:v>4.9999999999999989E-2</c:v>
                </c:pt>
                <c:pt idx="19">
                  <c:v>7.0000000000000007E-2</c:v>
                </c:pt>
                <c:pt idx="20">
                  <c:v>7.9999999999999988E-2</c:v>
                </c:pt>
                <c:pt idx="21">
                  <c:v>7.0000000000000007E-2</c:v>
                </c:pt>
                <c:pt idx="22">
                  <c:v>0.08</c:v>
                </c:pt>
                <c:pt idx="23">
                  <c:v>0.12</c:v>
                </c:pt>
                <c:pt idx="24">
                  <c:v>0.14000000000000001</c:v>
                </c:pt>
                <c:pt idx="25">
                  <c:v>0.08</c:v>
                </c:pt>
                <c:pt idx="26">
                  <c:v>7.9999999999999988E-2</c:v>
                </c:pt>
                <c:pt idx="27">
                  <c:v>0.06</c:v>
                </c:pt>
                <c:pt idx="28">
                  <c:v>6.9999999999999993E-2</c:v>
                </c:pt>
                <c:pt idx="29">
                  <c:v>6.9999999999999993E-2</c:v>
                </c:pt>
                <c:pt idx="30">
                  <c:v>7.4999999999999997E-2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7.7856866037979408E-2</c:v>
                </c:pt>
                <c:pt idx="34">
                  <c:v>5.9961710274409941E-2</c:v>
                </c:pt>
                <c:pt idx="35">
                  <c:v>5.9229229229229227E-2</c:v>
                </c:pt>
                <c:pt idx="36">
                  <c:v>5.3426084824711735E-2</c:v>
                </c:pt>
                <c:pt idx="37">
                  <c:v>4.9561747060235181E-2</c:v>
                </c:pt>
                <c:pt idx="38">
                  <c:v>4.1498966651009758E-2</c:v>
                </c:pt>
                <c:pt idx="39">
                  <c:v>5.0204705339638056E-2</c:v>
                </c:pt>
                <c:pt idx="40">
                  <c:v>4.0740490659464182E-2</c:v>
                </c:pt>
                <c:pt idx="41">
                  <c:v>3.9973780887819929E-2</c:v>
                </c:pt>
                <c:pt idx="42">
                  <c:v>3.1355633878030593E-2</c:v>
                </c:pt>
                <c:pt idx="43">
                  <c:v>3.3649217935349363E-2</c:v>
                </c:pt>
                <c:pt idx="44">
                  <c:v>3.3856430687506225E-2</c:v>
                </c:pt>
                <c:pt idx="45">
                  <c:v>2.5821854170874747E-2</c:v>
                </c:pt>
                <c:pt idx="46">
                  <c:v>3.2957786153541078E-2</c:v>
                </c:pt>
                <c:pt idx="47">
                  <c:v>4.0367341377967866E-2</c:v>
                </c:pt>
                <c:pt idx="48">
                  <c:v>3.0837320574162719E-2</c:v>
                </c:pt>
                <c:pt idx="49">
                  <c:v>3.8952900897566159E-2</c:v>
                </c:pt>
                <c:pt idx="50">
                  <c:v>2.4799356302521218E-2</c:v>
                </c:pt>
                <c:pt idx="51">
                  <c:v>1.3413177394875471E-2</c:v>
                </c:pt>
                <c:pt idx="52">
                  <c:v>8.841751433535848E-3</c:v>
                </c:pt>
                <c:pt idx="53">
                  <c:v>2.848728219921956E-2</c:v>
                </c:pt>
                <c:pt idx="54">
                  <c:v>2.0734094595504578E-2</c:v>
                </c:pt>
                <c:pt idx="55">
                  <c:v>2.4992258463084033E-2</c:v>
                </c:pt>
                <c:pt idx="56">
                  <c:v>2.0121599999999965E-2</c:v>
                </c:pt>
                <c:pt idx="57">
                  <c:v>9.012678304239484E-3</c:v>
                </c:pt>
                <c:pt idx="58">
                  <c:v>1.1442905325443519E-2</c:v>
                </c:pt>
                <c:pt idx="59">
                  <c:v>6.837684274884152E-3</c:v>
                </c:pt>
                <c:pt idx="60">
                  <c:v>3.2588802588994232E-3</c:v>
                </c:pt>
                <c:pt idx="61">
                  <c:v>-6.14054398968545E-4</c:v>
                </c:pt>
                <c:pt idx="62">
                  <c:v>-3.8447769988925969E-2</c:v>
                </c:pt>
                <c:pt idx="63">
                  <c:v>1.8292776863753302E-2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F-4E92-A327-E4763E9F9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022824"/>
        <c:axId val="891017576"/>
      </c:lineChart>
      <c:catAx>
        <c:axId val="891022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1017576"/>
        <c:crosses val="autoZero"/>
        <c:auto val="1"/>
        <c:lblAlgn val="ctr"/>
        <c:lblOffset val="100"/>
        <c:noMultiLvlLbl val="0"/>
      </c:catAx>
      <c:valAx>
        <c:axId val="89101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1022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4870057342056E-2"/>
          <c:y val="0.13129442643199013"/>
          <c:w val="0.90276598684848008"/>
          <c:h val="0.55612166126293028"/>
        </c:manualLayout>
      </c:layout>
      <c:lineChart>
        <c:grouping val="standard"/>
        <c:varyColors val="0"/>
        <c:ser>
          <c:idx val="0"/>
          <c:order val="0"/>
          <c:spPr>
            <a:ln w="34925"/>
          </c:spPr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'obl. rente'!$C$2:$C$1400</c:f>
              <c:numCache>
                <c:formatCode>#,##0.00</c:formatCode>
                <c:ptCount val="1399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3.9</c:v>
                </c:pt>
                <c:pt idx="4">
                  <c:v>4.03</c:v>
                </c:pt>
                <c:pt idx="5">
                  <c:v>4</c:v>
                </c:pt>
                <c:pt idx="6">
                  <c:v>4.57</c:v>
                </c:pt>
                <c:pt idx="7">
                  <c:v>4.4400000000000004</c:v>
                </c:pt>
                <c:pt idx="8">
                  <c:v>4.3600000000000003</c:v>
                </c:pt>
                <c:pt idx="9">
                  <c:v>4.22</c:v>
                </c:pt>
                <c:pt idx="10">
                  <c:v>4.59</c:v>
                </c:pt>
                <c:pt idx="11">
                  <c:v>4.43</c:v>
                </c:pt>
                <c:pt idx="12">
                  <c:v>4.42</c:v>
                </c:pt>
                <c:pt idx="13">
                  <c:v>4.42</c:v>
                </c:pt>
                <c:pt idx="14">
                  <c:v>4.42</c:v>
                </c:pt>
                <c:pt idx="15">
                  <c:v>4.4000000000000004</c:v>
                </c:pt>
                <c:pt idx="16">
                  <c:v>4.3899999999999997</c:v>
                </c:pt>
                <c:pt idx="17">
                  <c:v>4.3600000000000003</c:v>
                </c:pt>
                <c:pt idx="18">
                  <c:v>4.3</c:v>
                </c:pt>
                <c:pt idx="19">
                  <c:v>4.13</c:v>
                </c:pt>
                <c:pt idx="20">
                  <c:v>4.18</c:v>
                </c:pt>
                <c:pt idx="21">
                  <c:v>4.17</c:v>
                </c:pt>
                <c:pt idx="22">
                  <c:v>4.16</c:v>
                </c:pt>
                <c:pt idx="23">
                  <c:v>4.1500000000000004</c:v>
                </c:pt>
                <c:pt idx="24">
                  <c:v>4.09</c:v>
                </c:pt>
                <c:pt idx="25">
                  <c:v>4.1399999999999997</c:v>
                </c:pt>
                <c:pt idx="26">
                  <c:v>4.1100000000000003</c:v>
                </c:pt>
                <c:pt idx="27">
                  <c:v>4.13</c:v>
                </c:pt>
                <c:pt idx="28">
                  <c:v>4.12</c:v>
                </c:pt>
                <c:pt idx="29">
                  <c:v>4.1399999999999997</c:v>
                </c:pt>
                <c:pt idx="30">
                  <c:v>4.1900000000000004</c:v>
                </c:pt>
                <c:pt idx="31">
                  <c:v>4.18</c:v>
                </c:pt>
                <c:pt idx="32">
                  <c:v>4.32</c:v>
                </c:pt>
                <c:pt idx="33">
                  <c:v>4.32</c:v>
                </c:pt>
                <c:pt idx="34">
                  <c:v>4.32</c:v>
                </c:pt>
                <c:pt idx="35">
                  <c:v>4.46</c:v>
                </c:pt>
                <c:pt idx="36">
                  <c:v>4.7300000000000004</c:v>
                </c:pt>
                <c:pt idx="37">
                  <c:v>4.67</c:v>
                </c:pt>
                <c:pt idx="38">
                  <c:v>4.62</c:v>
                </c:pt>
                <c:pt idx="39">
                  <c:v>4.32</c:v>
                </c:pt>
                <c:pt idx="40">
                  <c:v>4.24</c:v>
                </c:pt>
                <c:pt idx="41">
                  <c:v>4.16</c:v>
                </c:pt>
                <c:pt idx="42">
                  <c:v>4.18</c:v>
                </c:pt>
                <c:pt idx="43">
                  <c:v>4.18</c:v>
                </c:pt>
                <c:pt idx="44">
                  <c:v>4.21</c:v>
                </c:pt>
                <c:pt idx="45">
                  <c:v>4.3499999999999996</c:v>
                </c:pt>
                <c:pt idx="46">
                  <c:v>4.25</c:v>
                </c:pt>
                <c:pt idx="47">
                  <c:v>4.3</c:v>
                </c:pt>
                <c:pt idx="48">
                  <c:v>4.3099999999999996</c:v>
                </c:pt>
                <c:pt idx="49">
                  <c:v>3.33</c:v>
                </c:pt>
                <c:pt idx="50">
                  <c:v>4.28</c:v>
                </c:pt>
                <c:pt idx="51">
                  <c:v>4.45</c:v>
                </c:pt>
                <c:pt idx="52">
                  <c:v>4.46</c:v>
                </c:pt>
                <c:pt idx="53">
                  <c:v>4.5599999999999996</c:v>
                </c:pt>
                <c:pt idx="54">
                  <c:v>4.6399999999999997</c:v>
                </c:pt>
                <c:pt idx="55">
                  <c:v>5.51</c:v>
                </c:pt>
                <c:pt idx="56">
                  <c:v>4.7699999999999996</c:v>
                </c:pt>
                <c:pt idx="57">
                  <c:v>4.84</c:v>
                </c:pt>
                <c:pt idx="58">
                  <c:v>4.62</c:v>
                </c:pt>
                <c:pt idx="59">
                  <c:v>4.4800000000000004</c:v>
                </c:pt>
                <c:pt idx="60">
                  <c:v>5.04</c:v>
                </c:pt>
                <c:pt idx="61">
                  <c:v>4.4000000000000004</c:v>
                </c:pt>
                <c:pt idx="62">
                  <c:v>4.26</c:v>
                </c:pt>
                <c:pt idx="63">
                  <c:v>4.25</c:v>
                </c:pt>
                <c:pt idx="64">
                  <c:v>4.18</c:v>
                </c:pt>
                <c:pt idx="65">
                  <c:v>4.17</c:v>
                </c:pt>
                <c:pt idx="66">
                  <c:v>4.09</c:v>
                </c:pt>
                <c:pt idx="67">
                  <c:v>4.08</c:v>
                </c:pt>
                <c:pt idx="68">
                  <c:v>4.08</c:v>
                </c:pt>
                <c:pt idx="69">
                  <c:v>4.07</c:v>
                </c:pt>
                <c:pt idx="70">
                  <c:v>3.88</c:v>
                </c:pt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3.61</c:v>
                </c:pt>
                <c:pt idx="75">
                  <c:v>3.65</c:v>
                </c:pt>
                <c:pt idx="76">
                  <c:v>3.65</c:v>
                </c:pt>
                <c:pt idx="77">
                  <c:v>3.62</c:v>
                </c:pt>
                <c:pt idx="78">
                  <c:v>3.64</c:v>
                </c:pt>
                <c:pt idx="79">
                  <c:v>3.59</c:v>
                </c:pt>
                <c:pt idx="80">
                  <c:v>3.54</c:v>
                </c:pt>
                <c:pt idx="81">
                  <c:v>3.48</c:v>
                </c:pt>
                <c:pt idx="82">
                  <c:v>3.48</c:v>
                </c:pt>
                <c:pt idx="83">
                  <c:v>3.36</c:v>
                </c:pt>
                <c:pt idx="84">
                  <c:v>3.16</c:v>
                </c:pt>
                <c:pt idx="85">
                  <c:v>3.13</c:v>
                </c:pt>
                <c:pt idx="86">
                  <c:v>3.19</c:v>
                </c:pt>
                <c:pt idx="87">
                  <c:v>3.16</c:v>
                </c:pt>
                <c:pt idx="88">
                  <c:v>3.28</c:v>
                </c:pt>
                <c:pt idx="89">
                  <c:v>3.41</c:v>
                </c:pt>
                <c:pt idx="90">
                  <c:v>3.41</c:v>
                </c:pt>
                <c:pt idx="91">
                  <c:v>3.37</c:v>
                </c:pt>
                <c:pt idx="92">
                  <c:v>3.42</c:v>
                </c:pt>
                <c:pt idx="93">
                  <c:v>3.42</c:v>
                </c:pt>
                <c:pt idx="94">
                  <c:v>3.44</c:v>
                </c:pt>
                <c:pt idx="95">
                  <c:v>3.37</c:v>
                </c:pt>
                <c:pt idx="96">
                  <c:v>3.47</c:v>
                </c:pt>
                <c:pt idx="97">
                  <c:v>3.5</c:v>
                </c:pt>
                <c:pt idx="98">
                  <c:v>3.61</c:v>
                </c:pt>
                <c:pt idx="99">
                  <c:v>3.57</c:v>
                </c:pt>
                <c:pt idx="100">
                  <c:v>3.62</c:v>
                </c:pt>
                <c:pt idx="101">
                  <c:v>3.9</c:v>
                </c:pt>
                <c:pt idx="102">
                  <c:v>3.77</c:v>
                </c:pt>
                <c:pt idx="103">
                  <c:v>3.7</c:v>
                </c:pt>
                <c:pt idx="104">
                  <c:v>3.91</c:v>
                </c:pt>
                <c:pt idx="105">
                  <c:v>3.77</c:v>
                </c:pt>
                <c:pt idx="106">
                  <c:v>3.85</c:v>
                </c:pt>
                <c:pt idx="107">
                  <c:v>3.82</c:v>
                </c:pt>
                <c:pt idx="108">
                  <c:v>3.75</c:v>
                </c:pt>
                <c:pt idx="109">
                  <c:v>4.05</c:v>
                </c:pt>
                <c:pt idx="110">
                  <c:v>4.13</c:v>
                </c:pt>
                <c:pt idx="111">
                  <c:v>4.21</c:v>
                </c:pt>
                <c:pt idx="112">
                  <c:v>4.25</c:v>
                </c:pt>
                <c:pt idx="113">
                  <c:v>4.28</c:v>
                </c:pt>
                <c:pt idx="114">
                  <c:v>4.18</c:v>
                </c:pt>
                <c:pt idx="115">
                  <c:v>4.21</c:v>
                </c:pt>
                <c:pt idx="116">
                  <c:v>4.3</c:v>
                </c:pt>
                <c:pt idx="117">
                  <c:v>4.34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4.3499999999999996</c:v>
                </c:pt>
                <c:pt idx="121">
                  <c:v>4.3499999999999996</c:v>
                </c:pt>
                <c:pt idx="122">
                  <c:v>4.46</c:v>
                </c:pt>
                <c:pt idx="123">
                  <c:v>4.42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4.5199999999999996</c:v>
                </c:pt>
                <c:pt idx="127">
                  <c:v>4.63</c:v>
                </c:pt>
                <c:pt idx="128">
                  <c:v>4.63</c:v>
                </c:pt>
                <c:pt idx="129">
                  <c:v>4.6900000000000004</c:v>
                </c:pt>
                <c:pt idx="130">
                  <c:v>4.72</c:v>
                </c:pt>
                <c:pt idx="131">
                  <c:v>4.7300000000000004</c:v>
                </c:pt>
                <c:pt idx="132">
                  <c:v>4.8099999999999996</c:v>
                </c:pt>
                <c:pt idx="133">
                  <c:v>4.79</c:v>
                </c:pt>
                <c:pt idx="134">
                  <c:v>4.82</c:v>
                </c:pt>
                <c:pt idx="135">
                  <c:v>4.8</c:v>
                </c:pt>
                <c:pt idx="136">
                  <c:v>4.8099999999999996</c:v>
                </c:pt>
                <c:pt idx="137">
                  <c:v>4.8899999999999997</c:v>
                </c:pt>
                <c:pt idx="138">
                  <c:v>5.2</c:v>
                </c:pt>
                <c:pt idx="139">
                  <c:v>5.31</c:v>
                </c:pt>
                <c:pt idx="140">
                  <c:v>5.36</c:v>
                </c:pt>
                <c:pt idx="141">
                  <c:v>5.55</c:v>
                </c:pt>
                <c:pt idx="142">
                  <c:v>5.59</c:v>
                </c:pt>
                <c:pt idx="143">
                  <c:v>5.54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6.07</c:v>
                </c:pt>
                <c:pt idx="149">
                  <c:v>6.34</c:v>
                </c:pt>
                <c:pt idx="150">
                  <c:v>6.38</c:v>
                </c:pt>
                <c:pt idx="151">
                  <c:v>6.33</c:v>
                </c:pt>
                <c:pt idx="152">
                  <c:v>6.23</c:v>
                </c:pt>
                <c:pt idx="153">
                  <c:v>6.15</c:v>
                </c:pt>
                <c:pt idx="154">
                  <c:v>6.15</c:v>
                </c:pt>
                <c:pt idx="155">
                  <c:v>6.16</c:v>
                </c:pt>
                <c:pt idx="156">
                  <c:v>6.12</c:v>
                </c:pt>
                <c:pt idx="157">
                  <c:v>6.08</c:v>
                </c:pt>
                <c:pt idx="158">
                  <c:v>6.26</c:v>
                </c:pt>
                <c:pt idx="159">
                  <c:v>6.41</c:v>
                </c:pt>
                <c:pt idx="160">
                  <c:v>6.23</c:v>
                </c:pt>
                <c:pt idx="161">
                  <c:v>5.96</c:v>
                </c:pt>
                <c:pt idx="162">
                  <c:v>5.83</c:v>
                </c:pt>
                <c:pt idx="163">
                  <c:v>5.9</c:v>
                </c:pt>
                <c:pt idx="164">
                  <c:v>5.92</c:v>
                </c:pt>
                <c:pt idx="165">
                  <c:v>5.96</c:v>
                </c:pt>
                <c:pt idx="166">
                  <c:v>5.74</c:v>
                </c:pt>
                <c:pt idx="167">
                  <c:v>5.72</c:v>
                </c:pt>
                <c:pt idx="168">
                  <c:v>5.72</c:v>
                </c:pt>
                <c:pt idx="169">
                  <c:v>5.68</c:v>
                </c:pt>
                <c:pt idx="170">
                  <c:v>5.58</c:v>
                </c:pt>
                <c:pt idx="171">
                  <c:v>5.48</c:v>
                </c:pt>
                <c:pt idx="172">
                  <c:v>5.46</c:v>
                </c:pt>
                <c:pt idx="173">
                  <c:v>5.47</c:v>
                </c:pt>
                <c:pt idx="174">
                  <c:v>5.17</c:v>
                </c:pt>
                <c:pt idx="175">
                  <c:v>5.07</c:v>
                </c:pt>
                <c:pt idx="176">
                  <c:v>5.16</c:v>
                </c:pt>
                <c:pt idx="177">
                  <c:v>5.21</c:v>
                </c:pt>
                <c:pt idx="178">
                  <c:v>5.14</c:v>
                </c:pt>
                <c:pt idx="179">
                  <c:v>5.16</c:v>
                </c:pt>
                <c:pt idx="180">
                  <c:v>5.13</c:v>
                </c:pt>
                <c:pt idx="181">
                  <c:v>5.19</c:v>
                </c:pt>
                <c:pt idx="182">
                  <c:v>5.09</c:v>
                </c:pt>
                <c:pt idx="183">
                  <c:v>5.1100000000000003</c:v>
                </c:pt>
                <c:pt idx="184">
                  <c:v>5.0999999999999996</c:v>
                </c:pt>
                <c:pt idx="185">
                  <c:v>5.01</c:v>
                </c:pt>
                <c:pt idx="186">
                  <c:v>4.91</c:v>
                </c:pt>
                <c:pt idx="187">
                  <c:v>4.92</c:v>
                </c:pt>
                <c:pt idx="188">
                  <c:v>4.92</c:v>
                </c:pt>
                <c:pt idx="189">
                  <c:v>5.16</c:v>
                </c:pt>
                <c:pt idx="190">
                  <c:v>5.21</c:v>
                </c:pt>
                <c:pt idx="191">
                  <c:v>5.29</c:v>
                </c:pt>
                <c:pt idx="192">
                  <c:v>5.23</c:v>
                </c:pt>
                <c:pt idx="193">
                  <c:v>5.0599999999999996</c:v>
                </c:pt>
                <c:pt idx="194">
                  <c:v>5.09</c:v>
                </c:pt>
                <c:pt idx="195">
                  <c:v>5.0599999999999996</c:v>
                </c:pt>
                <c:pt idx="196">
                  <c:v>4.97</c:v>
                </c:pt>
                <c:pt idx="197">
                  <c:v>4.99</c:v>
                </c:pt>
                <c:pt idx="198">
                  <c:v>4.99</c:v>
                </c:pt>
                <c:pt idx="199">
                  <c:v>4.9400000000000004</c:v>
                </c:pt>
                <c:pt idx="200">
                  <c:v>4.97</c:v>
                </c:pt>
                <c:pt idx="201">
                  <c:v>4.99</c:v>
                </c:pt>
                <c:pt idx="202">
                  <c:v>4.9400000000000004</c:v>
                </c:pt>
                <c:pt idx="203">
                  <c:v>4.8899999999999997</c:v>
                </c:pt>
                <c:pt idx="204">
                  <c:v>4.8499999999999996</c:v>
                </c:pt>
                <c:pt idx="205">
                  <c:v>4.8099999999999996</c:v>
                </c:pt>
                <c:pt idx="206">
                  <c:v>4.7300000000000004</c:v>
                </c:pt>
                <c:pt idx="207">
                  <c:v>4.7</c:v>
                </c:pt>
                <c:pt idx="208">
                  <c:v>4.72</c:v>
                </c:pt>
                <c:pt idx="209">
                  <c:v>4.7</c:v>
                </c:pt>
                <c:pt idx="210">
                  <c:v>4.57</c:v>
                </c:pt>
                <c:pt idx="211">
                  <c:v>4.26</c:v>
                </c:pt>
                <c:pt idx="212">
                  <c:v>4.0999999999999996</c:v>
                </c:pt>
                <c:pt idx="213">
                  <c:v>3.97</c:v>
                </c:pt>
                <c:pt idx="214">
                  <c:v>3.92</c:v>
                </c:pt>
                <c:pt idx="215">
                  <c:v>3.95</c:v>
                </c:pt>
                <c:pt idx="216">
                  <c:v>3.88</c:v>
                </c:pt>
                <c:pt idx="217">
                  <c:v>3.8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3.84</c:v>
                </c:pt>
                <c:pt idx="222">
                  <c:v>3.82</c:v>
                </c:pt>
                <c:pt idx="223">
                  <c:v>3.86</c:v>
                </c:pt>
                <c:pt idx="224">
                  <c:v>3.84</c:v>
                </c:pt>
                <c:pt idx="225">
                  <c:v>3.91</c:v>
                </c:pt>
                <c:pt idx="226">
                  <c:v>3.85</c:v>
                </c:pt>
                <c:pt idx="227">
                  <c:v>3.93</c:v>
                </c:pt>
                <c:pt idx="228">
                  <c:v>3.9</c:v>
                </c:pt>
                <c:pt idx="229">
                  <c:v>4.0199999999999996</c:v>
                </c:pt>
                <c:pt idx="230">
                  <c:v>4.03</c:v>
                </c:pt>
                <c:pt idx="231">
                  <c:v>3.94</c:v>
                </c:pt>
                <c:pt idx="232">
                  <c:v>3.95</c:v>
                </c:pt>
                <c:pt idx="233">
                  <c:v>3.92</c:v>
                </c:pt>
                <c:pt idx="234">
                  <c:v>3.95</c:v>
                </c:pt>
                <c:pt idx="235">
                  <c:v>4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4.17</c:v>
                </c:pt>
                <c:pt idx="239">
                  <c:v>4.1500000000000004</c:v>
                </c:pt>
                <c:pt idx="240">
                  <c:v>4.09</c:v>
                </c:pt>
                <c:pt idx="241">
                  <c:v>4.0599999999999996</c:v>
                </c:pt>
                <c:pt idx="242">
                  <c:v>4.04</c:v>
                </c:pt>
                <c:pt idx="243">
                  <c:v>3.98</c:v>
                </c:pt>
                <c:pt idx="244">
                  <c:v>4.0599999999999996</c:v>
                </c:pt>
                <c:pt idx="245">
                  <c:v>4.13</c:v>
                </c:pt>
                <c:pt idx="246">
                  <c:v>4.0999999999999996</c:v>
                </c:pt>
                <c:pt idx="247">
                  <c:v>4.08</c:v>
                </c:pt>
                <c:pt idx="248">
                  <c:v>4.08</c:v>
                </c:pt>
                <c:pt idx="249">
                  <c:v>4.07</c:v>
                </c:pt>
                <c:pt idx="250">
                  <c:v>3.99</c:v>
                </c:pt>
                <c:pt idx="251">
                  <c:v>3.99</c:v>
                </c:pt>
                <c:pt idx="252">
                  <c:v>3.95</c:v>
                </c:pt>
                <c:pt idx="253">
                  <c:v>3.96</c:v>
                </c:pt>
                <c:pt idx="254">
                  <c:v>3.91</c:v>
                </c:pt>
                <c:pt idx="255">
                  <c:v>3.82</c:v>
                </c:pt>
                <c:pt idx="256">
                  <c:v>3.8</c:v>
                </c:pt>
                <c:pt idx="257">
                  <c:v>3.74</c:v>
                </c:pt>
                <c:pt idx="258">
                  <c:v>3.71</c:v>
                </c:pt>
                <c:pt idx="259">
                  <c:v>3.94</c:v>
                </c:pt>
                <c:pt idx="260">
                  <c:v>3.68</c:v>
                </c:pt>
                <c:pt idx="261">
                  <c:v>3.59</c:v>
                </c:pt>
                <c:pt idx="262">
                  <c:v>3.59</c:v>
                </c:pt>
                <c:pt idx="263">
                  <c:v>3.51</c:v>
                </c:pt>
                <c:pt idx="264">
                  <c:v>3.49</c:v>
                </c:pt>
                <c:pt idx="265">
                  <c:v>3.4</c:v>
                </c:pt>
                <c:pt idx="266">
                  <c:v>3.37</c:v>
                </c:pt>
                <c:pt idx="267">
                  <c:v>3.55</c:v>
                </c:pt>
                <c:pt idx="268">
                  <c:v>3.5</c:v>
                </c:pt>
                <c:pt idx="269">
                  <c:v>3.45</c:v>
                </c:pt>
                <c:pt idx="270">
                  <c:v>3.42</c:v>
                </c:pt>
                <c:pt idx="271">
                  <c:v>3.31</c:v>
                </c:pt>
                <c:pt idx="272">
                  <c:v>3.28</c:v>
                </c:pt>
                <c:pt idx="273">
                  <c:v>3.31</c:v>
                </c:pt>
                <c:pt idx="274">
                  <c:v>3.28</c:v>
                </c:pt>
                <c:pt idx="275">
                  <c:v>3.16</c:v>
                </c:pt>
                <c:pt idx="276">
                  <c:v>3.06</c:v>
                </c:pt>
                <c:pt idx="277">
                  <c:v>3.04</c:v>
                </c:pt>
                <c:pt idx="278">
                  <c:v>2.98</c:v>
                </c:pt>
                <c:pt idx="279">
                  <c:v>2.96</c:v>
                </c:pt>
                <c:pt idx="280">
                  <c:v>2.92</c:v>
                </c:pt>
                <c:pt idx="281">
                  <c:v>2.87</c:v>
                </c:pt>
                <c:pt idx="282">
                  <c:v>2.85</c:v>
                </c:pt>
                <c:pt idx="283">
                  <c:v>2.78</c:v>
                </c:pt>
                <c:pt idx="284">
                  <c:v>2.72</c:v>
                </c:pt>
                <c:pt idx="285">
                  <c:v>2.66</c:v>
                </c:pt>
                <c:pt idx="286">
                  <c:v>2.59</c:v>
                </c:pt>
                <c:pt idx="287">
                  <c:v>2.5099999999999998</c:v>
                </c:pt>
                <c:pt idx="288">
                  <c:v>2.5299999999999998</c:v>
                </c:pt>
                <c:pt idx="289">
                  <c:v>2.62</c:v>
                </c:pt>
                <c:pt idx="290">
                  <c:v>2.62</c:v>
                </c:pt>
                <c:pt idx="291">
                  <c:v>2.5099999999999998</c:v>
                </c:pt>
                <c:pt idx="292">
                  <c:v>2.52</c:v>
                </c:pt>
                <c:pt idx="293">
                  <c:v>2.57</c:v>
                </c:pt>
                <c:pt idx="294">
                  <c:v>2.57</c:v>
                </c:pt>
                <c:pt idx="295">
                  <c:v>2.5099999999999998</c:v>
                </c:pt>
                <c:pt idx="296">
                  <c:v>2.4700000000000002</c:v>
                </c:pt>
                <c:pt idx="297">
                  <c:v>2.44</c:v>
                </c:pt>
                <c:pt idx="298">
                  <c:v>2.33</c:v>
                </c:pt>
                <c:pt idx="299">
                  <c:v>2.2799999999999998</c:v>
                </c:pt>
                <c:pt idx="300">
                  <c:v>2.19</c:v>
                </c:pt>
                <c:pt idx="301">
                  <c:v>2.1</c:v>
                </c:pt>
                <c:pt idx="302">
                  <c:v>2.1</c:v>
                </c:pt>
                <c:pt idx="303">
                  <c:v>2.12</c:v>
                </c:pt>
                <c:pt idx="304">
                  <c:v>2.14</c:v>
                </c:pt>
                <c:pt idx="305">
                  <c:v>2.16</c:v>
                </c:pt>
                <c:pt idx="306">
                  <c:v>2.21</c:v>
                </c:pt>
                <c:pt idx="307">
                  <c:v>2.21</c:v>
                </c:pt>
                <c:pt idx="308">
                  <c:v>2.2000000000000002</c:v>
                </c:pt>
                <c:pt idx="309">
                  <c:v>2.23</c:v>
                </c:pt>
                <c:pt idx="310">
                  <c:v>2.2799999999999998</c:v>
                </c:pt>
                <c:pt idx="311">
                  <c:v>2.27</c:v>
                </c:pt>
                <c:pt idx="312">
                  <c:v>2.2799999999999998</c:v>
                </c:pt>
                <c:pt idx="313">
                  <c:v>2.27</c:v>
                </c:pt>
                <c:pt idx="314">
                  <c:v>2.3199999999999998</c:v>
                </c:pt>
                <c:pt idx="315">
                  <c:v>2.2200000000000002</c:v>
                </c:pt>
                <c:pt idx="316">
                  <c:v>2.25</c:v>
                </c:pt>
                <c:pt idx="317">
                  <c:v>2.25</c:v>
                </c:pt>
                <c:pt idx="318">
                  <c:v>2.37</c:v>
                </c:pt>
                <c:pt idx="319">
                  <c:v>2.42</c:v>
                </c:pt>
                <c:pt idx="320">
                  <c:v>2.44</c:v>
                </c:pt>
                <c:pt idx="321">
                  <c:v>2.5499999999999998</c:v>
                </c:pt>
                <c:pt idx="322">
                  <c:v>2.61</c:v>
                </c:pt>
                <c:pt idx="323">
                  <c:v>2.64</c:v>
                </c:pt>
                <c:pt idx="324">
                  <c:v>2.52</c:v>
                </c:pt>
                <c:pt idx="325">
                  <c:v>2.61</c:v>
                </c:pt>
                <c:pt idx="326">
                  <c:v>2.69</c:v>
                </c:pt>
                <c:pt idx="327">
                  <c:v>2.58</c:v>
                </c:pt>
                <c:pt idx="328">
                  <c:v>2.5</c:v>
                </c:pt>
                <c:pt idx="329">
                  <c:v>2.48</c:v>
                </c:pt>
                <c:pt idx="330">
                  <c:v>2.4300000000000002</c:v>
                </c:pt>
                <c:pt idx="331">
                  <c:v>2.38</c:v>
                </c:pt>
                <c:pt idx="332">
                  <c:v>2.31</c:v>
                </c:pt>
                <c:pt idx="333">
                  <c:v>2.2799999999999998</c:v>
                </c:pt>
                <c:pt idx="334">
                  <c:v>2.31</c:v>
                </c:pt>
                <c:pt idx="335">
                  <c:v>2.31</c:v>
                </c:pt>
                <c:pt idx="336">
                  <c:v>2.2799999999999998</c:v>
                </c:pt>
                <c:pt idx="337">
                  <c:v>2.2400000000000002</c:v>
                </c:pt>
                <c:pt idx="338">
                  <c:v>2.23</c:v>
                </c:pt>
                <c:pt idx="339">
                  <c:v>2.2400000000000002</c:v>
                </c:pt>
                <c:pt idx="340">
                  <c:v>2.19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2.2200000000000002</c:v>
                </c:pt>
                <c:pt idx="345">
                  <c:v>2.2599999999999998</c:v>
                </c:pt>
                <c:pt idx="346">
                  <c:v>2.2599999999999998</c:v>
                </c:pt>
                <c:pt idx="347">
                  <c:v>2.2999999999999998</c:v>
                </c:pt>
                <c:pt idx="348">
                  <c:v>2.2999999999999998</c:v>
                </c:pt>
                <c:pt idx="349">
                  <c:v>2.2799999999999998</c:v>
                </c:pt>
                <c:pt idx="350">
                  <c:v>2.34</c:v>
                </c:pt>
                <c:pt idx="351">
                  <c:v>2.35</c:v>
                </c:pt>
                <c:pt idx="352">
                  <c:v>2.37</c:v>
                </c:pt>
                <c:pt idx="353">
                  <c:v>2.46</c:v>
                </c:pt>
                <c:pt idx="354">
                  <c:v>2.44</c:v>
                </c:pt>
                <c:pt idx="355">
                  <c:v>2.42</c:v>
                </c:pt>
                <c:pt idx="356">
                  <c:v>2.41</c:v>
                </c:pt>
                <c:pt idx="357">
                  <c:v>2.35</c:v>
                </c:pt>
                <c:pt idx="358">
                  <c:v>2.34</c:v>
                </c:pt>
                <c:pt idx="359">
                  <c:v>2.38</c:v>
                </c:pt>
                <c:pt idx="360">
                  <c:v>2.42</c:v>
                </c:pt>
                <c:pt idx="361">
                  <c:v>2.33</c:v>
                </c:pt>
                <c:pt idx="362">
                  <c:v>2.31</c:v>
                </c:pt>
                <c:pt idx="363">
                  <c:v>2.31</c:v>
                </c:pt>
                <c:pt idx="364">
                  <c:v>2.31</c:v>
                </c:pt>
                <c:pt idx="365">
                  <c:v>2.34</c:v>
                </c:pt>
                <c:pt idx="366">
                  <c:v>2.4</c:v>
                </c:pt>
                <c:pt idx="367">
                  <c:v>2.39</c:v>
                </c:pt>
                <c:pt idx="368">
                  <c:v>2.39</c:v>
                </c:pt>
                <c:pt idx="369">
                  <c:v>2.39</c:v>
                </c:pt>
                <c:pt idx="370">
                  <c:v>2.38</c:v>
                </c:pt>
                <c:pt idx="371">
                  <c:v>2.37</c:v>
                </c:pt>
                <c:pt idx="372">
                  <c:v>2.38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2.46</c:v>
                </c:pt>
                <c:pt idx="376">
                  <c:v>2.41</c:v>
                </c:pt>
                <c:pt idx="377">
                  <c:v>2.4</c:v>
                </c:pt>
                <c:pt idx="378">
                  <c:v>2.41</c:v>
                </c:pt>
                <c:pt idx="379">
                  <c:v>2.39</c:v>
                </c:pt>
                <c:pt idx="380">
                  <c:v>2.41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2.39</c:v>
                </c:pt>
                <c:pt idx="384">
                  <c:v>2.38</c:v>
                </c:pt>
                <c:pt idx="385">
                  <c:v>2.36</c:v>
                </c:pt>
                <c:pt idx="386">
                  <c:v>2.35</c:v>
                </c:pt>
                <c:pt idx="387">
                  <c:v>2.35</c:v>
                </c:pt>
                <c:pt idx="388">
                  <c:v>2.34</c:v>
                </c:pt>
                <c:pt idx="389">
                  <c:v>2.36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2.33</c:v>
                </c:pt>
                <c:pt idx="393">
                  <c:v>2.37</c:v>
                </c:pt>
                <c:pt idx="394">
                  <c:v>2.36</c:v>
                </c:pt>
                <c:pt idx="395">
                  <c:v>2.35</c:v>
                </c:pt>
                <c:pt idx="396">
                  <c:v>2.29</c:v>
                </c:pt>
                <c:pt idx="397">
                  <c:v>2.25</c:v>
                </c:pt>
                <c:pt idx="398">
                  <c:v>2.23</c:v>
                </c:pt>
                <c:pt idx="399">
                  <c:v>2.2000000000000002</c:v>
                </c:pt>
                <c:pt idx="400">
                  <c:v>2.21</c:v>
                </c:pt>
                <c:pt idx="401">
                  <c:v>2.2200000000000002</c:v>
                </c:pt>
                <c:pt idx="402">
                  <c:v>2.2200000000000002</c:v>
                </c:pt>
                <c:pt idx="403">
                  <c:v>2.1800000000000002</c:v>
                </c:pt>
                <c:pt idx="404">
                  <c:v>2.17</c:v>
                </c:pt>
                <c:pt idx="405">
                  <c:v>2.17</c:v>
                </c:pt>
                <c:pt idx="406">
                  <c:v>2.16</c:v>
                </c:pt>
                <c:pt idx="407">
                  <c:v>2.15</c:v>
                </c:pt>
                <c:pt idx="408">
                  <c:v>2.19</c:v>
                </c:pt>
                <c:pt idx="409">
                  <c:v>2.21</c:v>
                </c:pt>
                <c:pt idx="410">
                  <c:v>2.2200000000000002</c:v>
                </c:pt>
                <c:pt idx="411">
                  <c:v>2.21</c:v>
                </c:pt>
                <c:pt idx="412">
                  <c:v>2.2000000000000002</c:v>
                </c:pt>
                <c:pt idx="413">
                  <c:v>2.19</c:v>
                </c:pt>
                <c:pt idx="414">
                  <c:v>2.16</c:v>
                </c:pt>
                <c:pt idx="415">
                  <c:v>2.25</c:v>
                </c:pt>
                <c:pt idx="416">
                  <c:v>2.23</c:v>
                </c:pt>
                <c:pt idx="417">
                  <c:v>2.2599999999999998</c:v>
                </c:pt>
                <c:pt idx="418">
                  <c:v>2.25</c:v>
                </c:pt>
                <c:pt idx="419">
                  <c:v>2.2799999999999998</c:v>
                </c:pt>
                <c:pt idx="420">
                  <c:v>2.2999999999999998</c:v>
                </c:pt>
                <c:pt idx="421">
                  <c:v>2.3199999999999998</c:v>
                </c:pt>
                <c:pt idx="422">
                  <c:v>2.3199999999999998</c:v>
                </c:pt>
                <c:pt idx="423">
                  <c:v>2.38</c:v>
                </c:pt>
                <c:pt idx="424">
                  <c:v>2.42</c:v>
                </c:pt>
                <c:pt idx="425">
                  <c:v>2.61</c:v>
                </c:pt>
                <c:pt idx="426">
                  <c:v>2.68</c:v>
                </c:pt>
                <c:pt idx="427">
                  <c:v>2.7</c:v>
                </c:pt>
                <c:pt idx="428">
                  <c:v>2.68</c:v>
                </c:pt>
                <c:pt idx="429">
                  <c:v>2.7</c:v>
                </c:pt>
                <c:pt idx="430">
                  <c:v>2.9</c:v>
                </c:pt>
                <c:pt idx="431">
                  <c:v>2.96</c:v>
                </c:pt>
                <c:pt idx="432">
                  <c:v>2.93</c:v>
                </c:pt>
                <c:pt idx="433">
                  <c:v>2.94</c:v>
                </c:pt>
                <c:pt idx="434">
                  <c:v>2.9</c:v>
                </c:pt>
                <c:pt idx="435">
                  <c:v>2.85</c:v>
                </c:pt>
                <c:pt idx="436">
                  <c:v>2.86</c:v>
                </c:pt>
                <c:pt idx="437">
                  <c:v>2.88</c:v>
                </c:pt>
                <c:pt idx="438">
                  <c:v>2.92</c:v>
                </c:pt>
                <c:pt idx="439">
                  <c:v>2.92</c:v>
                </c:pt>
                <c:pt idx="440">
                  <c:v>2.93</c:v>
                </c:pt>
                <c:pt idx="441">
                  <c:v>3.05</c:v>
                </c:pt>
                <c:pt idx="442">
                  <c:v>3.11</c:v>
                </c:pt>
                <c:pt idx="443">
                  <c:v>3.15</c:v>
                </c:pt>
                <c:pt idx="444">
                  <c:v>3.15</c:v>
                </c:pt>
                <c:pt idx="445">
                  <c:v>3.2</c:v>
                </c:pt>
                <c:pt idx="446">
                  <c:v>3.26</c:v>
                </c:pt>
                <c:pt idx="447">
                  <c:v>3.27</c:v>
                </c:pt>
                <c:pt idx="448">
                  <c:v>3.21</c:v>
                </c:pt>
                <c:pt idx="449">
                  <c:v>3.24</c:v>
                </c:pt>
                <c:pt idx="450">
                  <c:v>3.27</c:v>
                </c:pt>
                <c:pt idx="451">
                  <c:v>3.28</c:v>
                </c:pt>
                <c:pt idx="452">
                  <c:v>3.29</c:v>
                </c:pt>
                <c:pt idx="453">
                  <c:v>3.31</c:v>
                </c:pt>
                <c:pt idx="454">
                  <c:v>3.29</c:v>
                </c:pt>
                <c:pt idx="455">
                  <c:v>3.34</c:v>
                </c:pt>
                <c:pt idx="456">
                  <c:v>3.44</c:v>
                </c:pt>
                <c:pt idx="457">
                  <c:v>3.4</c:v>
                </c:pt>
                <c:pt idx="458">
                  <c:v>3.43</c:v>
                </c:pt>
                <c:pt idx="459">
                  <c:v>3.46</c:v>
                </c:pt>
                <c:pt idx="460">
                  <c:v>3.43</c:v>
                </c:pt>
                <c:pt idx="461">
                  <c:v>3.41</c:v>
                </c:pt>
                <c:pt idx="462">
                  <c:v>3.4</c:v>
                </c:pt>
                <c:pt idx="463">
                  <c:v>3.46</c:v>
                </c:pt>
                <c:pt idx="464">
                  <c:v>3.47</c:v>
                </c:pt>
                <c:pt idx="465">
                  <c:v>3.45</c:v>
                </c:pt>
                <c:pt idx="466">
                  <c:v>3.48</c:v>
                </c:pt>
                <c:pt idx="467">
                  <c:v>3.51</c:v>
                </c:pt>
                <c:pt idx="468">
                  <c:v>3.56</c:v>
                </c:pt>
                <c:pt idx="469">
                  <c:v>3.59</c:v>
                </c:pt>
                <c:pt idx="470">
                  <c:v>3.58</c:v>
                </c:pt>
                <c:pt idx="471">
                  <c:v>3.64</c:v>
                </c:pt>
                <c:pt idx="472">
                  <c:v>3.63</c:v>
                </c:pt>
                <c:pt idx="473">
                  <c:v>3.68</c:v>
                </c:pt>
                <c:pt idx="474">
                  <c:v>3.73</c:v>
                </c:pt>
                <c:pt idx="475">
                  <c:v>3.73</c:v>
                </c:pt>
                <c:pt idx="476">
                  <c:v>3.83</c:v>
                </c:pt>
                <c:pt idx="477">
                  <c:v>3.94</c:v>
                </c:pt>
                <c:pt idx="478">
                  <c:v>3.97</c:v>
                </c:pt>
                <c:pt idx="479">
                  <c:v>3.98</c:v>
                </c:pt>
                <c:pt idx="480">
                  <c:v>3.97</c:v>
                </c:pt>
                <c:pt idx="481">
                  <c:v>4.0199999999999996</c:v>
                </c:pt>
                <c:pt idx="482">
                  <c:v>4.03</c:v>
                </c:pt>
                <c:pt idx="483">
                  <c:v>4.07</c:v>
                </c:pt>
                <c:pt idx="484">
                  <c:v>4.13</c:v>
                </c:pt>
                <c:pt idx="485">
                  <c:v>4.18</c:v>
                </c:pt>
                <c:pt idx="486">
                  <c:v>4.13</c:v>
                </c:pt>
                <c:pt idx="487">
                  <c:v>4.12</c:v>
                </c:pt>
                <c:pt idx="488">
                  <c:v>4.18</c:v>
                </c:pt>
                <c:pt idx="489">
                  <c:v>4.16</c:v>
                </c:pt>
                <c:pt idx="490">
                  <c:v>4.0999999999999996</c:v>
                </c:pt>
                <c:pt idx="491">
                  <c:v>4.16</c:v>
                </c:pt>
                <c:pt idx="492">
                  <c:v>4.16</c:v>
                </c:pt>
                <c:pt idx="493">
                  <c:v>4.18</c:v>
                </c:pt>
                <c:pt idx="494">
                  <c:v>4.18</c:v>
                </c:pt>
                <c:pt idx="495">
                  <c:v>4.16</c:v>
                </c:pt>
                <c:pt idx="496">
                  <c:v>4.2</c:v>
                </c:pt>
                <c:pt idx="497">
                  <c:v>4.24</c:v>
                </c:pt>
                <c:pt idx="498">
                  <c:v>4.25</c:v>
                </c:pt>
                <c:pt idx="499">
                  <c:v>4.25</c:v>
                </c:pt>
                <c:pt idx="500">
                  <c:v>4.33</c:v>
                </c:pt>
                <c:pt idx="501">
                  <c:v>4.32</c:v>
                </c:pt>
                <c:pt idx="502">
                  <c:v>4.3</c:v>
                </c:pt>
                <c:pt idx="503">
                  <c:v>4.34</c:v>
                </c:pt>
                <c:pt idx="504">
                  <c:v>4.3600000000000003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4.4800000000000004</c:v>
                </c:pt>
                <c:pt idx="510">
                  <c:v>4.4400000000000004</c:v>
                </c:pt>
                <c:pt idx="511">
                  <c:v>4.46</c:v>
                </c:pt>
                <c:pt idx="512">
                  <c:v>4.53</c:v>
                </c:pt>
                <c:pt idx="513">
                  <c:v>4.49</c:v>
                </c:pt>
                <c:pt idx="514">
                  <c:v>4.4800000000000004</c:v>
                </c:pt>
                <c:pt idx="515">
                  <c:v>4.47</c:v>
                </c:pt>
                <c:pt idx="516">
                  <c:v>4.46</c:v>
                </c:pt>
                <c:pt idx="517">
                  <c:v>4.47</c:v>
                </c:pt>
                <c:pt idx="518">
                  <c:v>4.45</c:v>
                </c:pt>
                <c:pt idx="519">
                  <c:v>4.41</c:v>
                </c:pt>
                <c:pt idx="520">
                  <c:v>4.51</c:v>
                </c:pt>
                <c:pt idx="521">
                  <c:v>4.5599999999999996</c:v>
                </c:pt>
                <c:pt idx="522">
                  <c:v>4.59</c:v>
                </c:pt>
                <c:pt idx="523">
                  <c:v>4.58</c:v>
                </c:pt>
                <c:pt idx="524">
                  <c:v>4.5999999999999996</c:v>
                </c:pt>
                <c:pt idx="525">
                  <c:v>4.57</c:v>
                </c:pt>
                <c:pt idx="526">
                  <c:v>4.55</c:v>
                </c:pt>
                <c:pt idx="527">
                  <c:v>4.47</c:v>
                </c:pt>
                <c:pt idx="528">
                  <c:v>4.54</c:v>
                </c:pt>
                <c:pt idx="529">
                  <c:v>4.42</c:v>
                </c:pt>
                <c:pt idx="530">
                  <c:v>4.46</c:v>
                </c:pt>
                <c:pt idx="531">
                  <c:v>4.3600000000000003</c:v>
                </c:pt>
                <c:pt idx="532">
                  <c:v>4.3899999999999997</c:v>
                </c:pt>
                <c:pt idx="533">
                  <c:v>4.42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4.5999999999999996</c:v>
                </c:pt>
                <c:pt idx="539">
                  <c:v>4.54</c:v>
                </c:pt>
                <c:pt idx="540">
                  <c:v>4.45</c:v>
                </c:pt>
                <c:pt idx="541">
                  <c:v>4.08</c:v>
                </c:pt>
                <c:pt idx="542">
                  <c:v>4.28</c:v>
                </c:pt>
                <c:pt idx="543">
                  <c:v>4.1399999999999997</c:v>
                </c:pt>
                <c:pt idx="544">
                  <c:v>4.1100000000000003</c:v>
                </c:pt>
                <c:pt idx="545">
                  <c:v>4.18</c:v>
                </c:pt>
                <c:pt idx="546">
                  <c:v>4.22</c:v>
                </c:pt>
                <c:pt idx="547">
                  <c:v>4.1900000000000004</c:v>
                </c:pt>
                <c:pt idx="548">
                  <c:v>4.2699999999999996</c:v>
                </c:pt>
                <c:pt idx="549">
                  <c:v>4.3</c:v>
                </c:pt>
                <c:pt idx="550">
                  <c:v>4.49</c:v>
                </c:pt>
                <c:pt idx="551">
                  <c:v>4.5599999999999996</c:v>
                </c:pt>
                <c:pt idx="552">
                  <c:v>4.5999999999999996</c:v>
                </c:pt>
                <c:pt idx="553">
                  <c:v>4.63</c:v>
                </c:pt>
                <c:pt idx="554">
                  <c:v>4.7699999999999996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4.79</c:v>
                </c:pt>
                <c:pt idx="558">
                  <c:v>4.93</c:v>
                </c:pt>
                <c:pt idx="559">
                  <c:v>5.03</c:v>
                </c:pt>
                <c:pt idx="560">
                  <c:v>5.12</c:v>
                </c:pt>
                <c:pt idx="561">
                  <c:v>5.36</c:v>
                </c:pt>
                <c:pt idx="562">
                  <c:v>5.42</c:v>
                </c:pt>
                <c:pt idx="563">
                  <c:v>5.34</c:v>
                </c:pt>
                <c:pt idx="564">
                  <c:v>5.36</c:v>
                </c:pt>
                <c:pt idx="565">
                  <c:v>5.27</c:v>
                </c:pt>
                <c:pt idx="566">
                  <c:v>5.27</c:v>
                </c:pt>
                <c:pt idx="567">
                  <c:v>5.3</c:v>
                </c:pt>
                <c:pt idx="568">
                  <c:v>5.25</c:v>
                </c:pt>
                <c:pt idx="569">
                  <c:v>5.23</c:v>
                </c:pt>
                <c:pt idx="570">
                  <c:v>5.1100000000000003</c:v>
                </c:pt>
                <c:pt idx="571">
                  <c:v>5</c:v>
                </c:pt>
                <c:pt idx="572">
                  <c:v>5</c:v>
                </c:pt>
                <c:pt idx="573">
                  <c:v>5.03</c:v>
                </c:pt>
                <c:pt idx="574">
                  <c:v>5</c:v>
                </c:pt>
                <c:pt idx="575">
                  <c:v>5.0199999999999996</c:v>
                </c:pt>
                <c:pt idx="576">
                  <c:v>5.1100000000000003</c:v>
                </c:pt>
                <c:pt idx="577">
                  <c:v>5.03</c:v>
                </c:pt>
                <c:pt idx="578">
                  <c:v>5.19</c:v>
                </c:pt>
                <c:pt idx="579">
                  <c:v>5.44</c:v>
                </c:pt>
                <c:pt idx="580">
                  <c:v>5.51</c:v>
                </c:pt>
                <c:pt idx="581">
                  <c:v>5.87</c:v>
                </c:pt>
                <c:pt idx="582">
                  <c:v>4.9000000000000004</c:v>
                </c:pt>
                <c:pt idx="583">
                  <c:v>4.6500000000000004</c:v>
                </c:pt>
                <c:pt idx="584">
                  <c:v>4.83</c:v>
                </c:pt>
                <c:pt idx="585">
                  <c:v>4.84</c:v>
                </c:pt>
                <c:pt idx="586">
                  <c:v>5.13</c:v>
                </c:pt>
                <c:pt idx="587">
                  <c:v>5.25</c:v>
                </c:pt>
                <c:pt idx="588">
                  <c:v>4.91</c:v>
                </c:pt>
                <c:pt idx="589">
                  <c:v>4.6399999999999997</c:v>
                </c:pt>
                <c:pt idx="590">
                  <c:v>4.3600000000000003</c:v>
                </c:pt>
                <c:pt idx="591">
                  <c:v>4.2699999999999996</c:v>
                </c:pt>
                <c:pt idx="592">
                  <c:v>3.82</c:v>
                </c:pt>
                <c:pt idx="593">
                  <c:v>3.7</c:v>
                </c:pt>
                <c:pt idx="594">
                  <c:v>3.86</c:v>
                </c:pt>
                <c:pt idx="595">
                  <c:v>3.8</c:v>
                </c:pt>
                <c:pt idx="596">
                  <c:v>3.77</c:v>
                </c:pt>
                <c:pt idx="597">
                  <c:v>3.69</c:v>
                </c:pt>
                <c:pt idx="598">
                  <c:v>3.53</c:v>
                </c:pt>
                <c:pt idx="599">
                  <c:v>3.26</c:v>
                </c:pt>
                <c:pt idx="600">
                  <c:v>3.2</c:v>
                </c:pt>
                <c:pt idx="601">
                  <c:v>3.17</c:v>
                </c:pt>
                <c:pt idx="602">
                  <c:v>3.01</c:v>
                </c:pt>
                <c:pt idx="603">
                  <c:v>2.91</c:v>
                </c:pt>
                <c:pt idx="604">
                  <c:v>2.99</c:v>
                </c:pt>
                <c:pt idx="605">
                  <c:v>2.99</c:v>
                </c:pt>
                <c:pt idx="606">
                  <c:v>2.9</c:v>
                </c:pt>
                <c:pt idx="607">
                  <c:v>2.78</c:v>
                </c:pt>
                <c:pt idx="608">
                  <c:v>2.76</c:v>
                </c:pt>
                <c:pt idx="609">
                  <c:v>2.6</c:v>
                </c:pt>
                <c:pt idx="610">
                  <c:v>2.54</c:v>
                </c:pt>
                <c:pt idx="611">
                  <c:v>2.5299999999999998</c:v>
                </c:pt>
                <c:pt idx="612">
                  <c:v>2.46</c:v>
                </c:pt>
                <c:pt idx="613">
                  <c:v>2.52</c:v>
                </c:pt>
                <c:pt idx="614">
                  <c:v>2.4</c:v>
                </c:pt>
                <c:pt idx="615">
                  <c:v>2.31</c:v>
                </c:pt>
                <c:pt idx="616">
                  <c:v>2.23</c:v>
                </c:pt>
                <c:pt idx="617">
                  <c:v>2.2000000000000002</c:v>
                </c:pt>
                <c:pt idx="618">
                  <c:v>2.15</c:v>
                </c:pt>
                <c:pt idx="619">
                  <c:v>2.12</c:v>
                </c:pt>
                <c:pt idx="620">
                  <c:v>2.09</c:v>
                </c:pt>
                <c:pt idx="621">
                  <c:v>2.17</c:v>
                </c:pt>
                <c:pt idx="622">
                  <c:v>2.15</c:v>
                </c:pt>
                <c:pt idx="623">
                  <c:v>2.2599999999999998</c:v>
                </c:pt>
                <c:pt idx="624">
                  <c:v>2.0699999999999998</c:v>
                </c:pt>
                <c:pt idx="625">
                  <c:v>2.0699999999999998</c:v>
                </c:pt>
                <c:pt idx="626">
                  <c:v>2.0699999999999998</c:v>
                </c:pt>
                <c:pt idx="627">
                  <c:v>2.08</c:v>
                </c:pt>
                <c:pt idx="628">
                  <c:v>1.97</c:v>
                </c:pt>
                <c:pt idx="629">
                  <c:v>1.64</c:v>
                </c:pt>
                <c:pt idx="630">
                  <c:v>1.85</c:v>
                </c:pt>
                <c:pt idx="631">
                  <c:v>1.95</c:v>
                </c:pt>
                <c:pt idx="632">
                  <c:v>1.47</c:v>
                </c:pt>
                <c:pt idx="633">
                  <c:v>2.09</c:v>
                </c:pt>
                <c:pt idx="634">
                  <c:v>1.7</c:v>
                </c:pt>
                <c:pt idx="635">
                  <c:v>1.8</c:v>
                </c:pt>
                <c:pt idx="636">
                  <c:v>1.86</c:v>
                </c:pt>
                <c:pt idx="637">
                  <c:v>1.79</c:v>
                </c:pt>
                <c:pt idx="638">
                  <c:v>1.68</c:v>
                </c:pt>
                <c:pt idx="639">
                  <c:v>1.77</c:v>
                </c:pt>
                <c:pt idx="640">
                  <c:v>1.78</c:v>
                </c:pt>
                <c:pt idx="641" formatCode="General">
                  <c:v>1.73</c:v>
                </c:pt>
                <c:pt idx="642" formatCode="General">
                  <c:v>1.74</c:v>
                </c:pt>
                <c:pt idx="643" formatCode="General">
                  <c:v>1.75</c:v>
                </c:pt>
                <c:pt idx="644" formatCode="General">
                  <c:v>1.75</c:v>
                </c:pt>
                <c:pt idx="645" formatCode="General">
                  <c:v>1.55</c:v>
                </c:pt>
                <c:pt idx="646" formatCode="General">
                  <c:v>1.44</c:v>
                </c:pt>
                <c:pt idx="647" formatCode="General">
                  <c:v>1.49</c:v>
                </c:pt>
                <c:pt idx="648">
                  <c:v>1.45</c:v>
                </c:pt>
                <c:pt idx="649" formatCode="General">
                  <c:v>1.42</c:v>
                </c:pt>
                <c:pt idx="650">
                  <c:v>1.39</c:v>
                </c:pt>
                <c:pt idx="651" formatCode="General">
                  <c:v>1.44</c:v>
                </c:pt>
                <c:pt idx="652">
                  <c:v>1.41</c:v>
                </c:pt>
                <c:pt idx="653">
                  <c:v>1.34</c:v>
                </c:pt>
                <c:pt idx="654" formatCode="General">
                  <c:v>1.3</c:v>
                </c:pt>
                <c:pt idx="655">
                  <c:v>1.25</c:v>
                </c:pt>
                <c:pt idx="656" formatCode="General">
                  <c:v>1.22</c:v>
                </c:pt>
                <c:pt idx="657" formatCode="General">
                  <c:v>1.32</c:v>
                </c:pt>
                <c:pt idx="658">
                  <c:v>1.26</c:v>
                </c:pt>
                <c:pt idx="659" formatCode="General">
                  <c:v>1.22</c:v>
                </c:pt>
                <c:pt idx="660">
                  <c:v>1.19</c:v>
                </c:pt>
                <c:pt idx="661">
                  <c:v>1.17</c:v>
                </c:pt>
                <c:pt idx="662">
                  <c:v>1.1299999999999999</c:v>
                </c:pt>
                <c:pt idx="663">
                  <c:v>0.99</c:v>
                </c:pt>
                <c:pt idx="664" formatCode="General">
                  <c:v>0.92</c:v>
                </c:pt>
                <c:pt idx="665" formatCode="General">
                  <c:v>0.87</c:v>
                </c:pt>
                <c:pt idx="666" formatCode="General">
                  <c:v>0.79</c:v>
                </c:pt>
                <c:pt idx="667" formatCode="General">
                  <c:v>0.93</c:v>
                </c:pt>
                <c:pt idx="668" formatCode="General">
                  <c:v>1</c:v>
                </c:pt>
                <c:pt idx="669" formatCode="General">
                  <c:v>1.07</c:v>
                </c:pt>
                <c:pt idx="670" formatCode="General">
                  <c:v>1.05</c:v>
                </c:pt>
                <c:pt idx="671">
                  <c:v>0.95</c:v>
                </c:pt>
                <c:pt idx="672">
                  <c:v>0.95</c:v>
                </c:pt>
                <c:pt idx="673" formatCode="General">
                  <c:v>1.45</c:v>
                </c:pt>
                <c:pt idx="674">
                  <c:v>1.43</c:v>
                </c:pt>
                <c:pt idx="675" formatCode="General">
                  <c:v>1.37</c:v>
                </c:pt>
                <c:pt idx="676" formatCode="General">
                  <c:v>1.29</c:v>
                </c:pt>
                <c:pt idx="677" formatCode="General">
                  <c:v>1.24</c:v>
                </c:pt>
                <c:pt idx="678" formatCode="General">
                  <c:v>1.24</c:v>
                </c:pt>
                <c:pt idx="679" formatCode="General">
                  <c:v>1.24</c:v>
                </c:pt>
                <c:pt idx="680" formatCode="General">
                  <c:v>1.37</c:v>
                </c:pt>
                <c:pt idx="681" formatCode="General">
                  <c:v>1.36</c:v>
                </c:pt>
                <c:pt idx="682" formatCode="General">
                  <c:v>1.1200000000000001</c:v>
                </c:pt>
                <c:pt idx="683" formatCode="General">
                  <c:v>1.47</c:v>
                </c:pt>
                <c:pt idx="684" formatCode="General">
                  <c:v>1.31</c:v>
                </c:pt>
                <c:pt idx="685">
                  <c:v>1.44</c:v>
                </c:pt>
                <c:pt idx="686" formatCode="General">
                  <c:v>1.32</c:v>
                </c:pt>
                <c:pt idx="687" formatCode="General">
                  <c:v>1.47</c:v>
                </c:pt>
                <c:pt idx="688" formatCode="General">
                  <c:v>1.22</c:v>
                </c:pt>
                <c:pt idx="689" formatCode="General">
                  <c:v>1.44</c:v>
                </c:pt>
                <c:pt idx="690" formatCode="General">
                  <c:v>1.33</c:v>
                </c:pt>
                <c:pt idx="691" formatCode="General">
                  <c:v>1.59</c:v>
                </c:pt>
                <c:pt idx="692">
                  <c:v>1.54</c:v>
                </c:pt>
                <c:pt idx="693" formatCode="General">
                  <c:v>1.56</c:v>
                </c:pt>
                <c:pt idx="694">
                  <c:v>1.41</c:v>
                </c:pt>
                <c:pt idx="695">
                  <c:v>1.32</c:v>
                </c:pt>
                <c:pt idx="696" formatCode="General">
                  <c:v>1.1399999999999999</c:v>
                </c:pt>
                <c:pt idx="697" formatCode="General">
                  <c:v>1.59</c:v>
                </c:pt>
                <c:pt idx="698" formatCode="General">
                  <c:v>1.05</c:v>
                </c:pt>
                <c:pt idx="699">
                  <c:v>1.25</c:v>
                </c:pt>
                <c:pt idx="700" formatCode="General">
                  <c:v>1.46</c:v>
                </c:pt>
                <c:pt idx="701" formatCode="General">
                  <c:v>1.5</c:v>
                </c:pt>
                <c:pt idx="702" formatCode="General">
                  <c:v>1.46</c:v>
                </c:pt>
                <c:pt idx="703" formatCode="General">
                  <c:v>1.51</c:v>
                </c:pt>
                <c:pt idx="704" formatCode="General">
                  <c:v>1.54</c:v>
                </c:pt>
                <c:pt idx="705" formatCode="General">
                  <c:v>1.61</c:v>
                </c:pt>
                <c:pt idx="706" formatCode="General">
                  <c:v>1.72</c:v>
                </c:pt>
                <c:pt idx="707" formatCode="General">
                  <c:v>1.6</c:v>
                </c:pt>
                <c:pt idx="708">
                  <c:v>1.56</c:v>
                </c:pt>
                <c:pt idx="709" formatCode="General">
                  <c:v>1.98</c:v>
                </c:pt>
                <c:pt idx="710" formatCode="General">
                  <c:v>2.04</c:v>
                </c:pt>
                <c:pt idx="711" formatCode="General">
                  <c:v>1.77</c:v>
                </c:pt>
                <c:pt idx="712" formatCode="General">
                  <c:v>1.72</c:v>
                </c:pt>
                <c:pt idx="713" formatCode="General">
                  <c:v>1.91</c:v>
                </c:pt>
                <c:pt idx="714" formatCode="General">
                  <c:v>1.65</c:v>
                </c:pt>
                <c:pt idx="715" formatCode="General">
                  <c:v>1.74</c:v>
                </c:pt>
                <c:pt idx="716" formatCode="General">
                  <c:v>1.67</c:v>
                </c:pt>
                <c:pt idx="717" formatCode="General">
                  <c:v>1.62</c:v>
                </c:pt>
                <c:pt idx="718" formatCode="General">
                  <c:v>1.69</c:v>
                </c:pt>
                <c:pt idx="719" formatCode="General">
                  <c:v>1.68</c:v>
                </c:pt>
                <c:pt idx="720" formatCode="General">
                  <c:v>1.71</c:v>
                </c:pt>
                <c:pt idx="721" formatCode="General">
                  <c:v>1.67</c:v>
                </c:pt>
                <c:pt idx="722" formatCode="General">
                  <c:v>1.75</c:v>
                </c:pt>
                <c:pt idx="723" formatCode="0.00">
                  <c:v>1.6</c:v>
                </c:pt>
                <c:pt idx="724" formatCode="0.00">
                  <c:v>1.63</c:v>
                </c:pt>
                <c:pt idx="725" formatCode="0.00">
                  <c:v>1.56</c:v>
                </c:pt>
                <c:pt idx="726" formatCode="0.00">
                  <c:v>1.43</c:v>
                </c:pt>
                <c:pt idx="727" formatCode="General">
                  <c:v>1.24</c:v>
                </c:pt>
                <c:pt idx="728" formatCode="General">
                  <c:v>1.27</c:v>
                </c:pt>
                <c:pt idx="729" formatCode="0.00">
                  <c:v>1.3</c:v>
                </c:pt>
                <c:pt idx="730" formatCode="0.00">
                  <c:v>1.3</c:v>
                </c:pt>
                <c:pt idx="731" formatCode="0.00">
                  <c:v>1.1200000000000001</c:v>
                </c:pt>
                <c:pt idx="732" formatCode="0.00">
                  <c:v>1.06</c:v>
                </c:pt>
                <c:pt idx="733" formatCode="0.00">
                  <c:v>1.03</c:v>
                </c:pt>
                <c:pt idx="734" formatCode="0.00">
                  <c:v>1.18</c:v>
                </c:pt>
                <c:pt idx="735" formatCode="General">
                  <c:v>0.96</c:v>
                </c:pt>
                <c:pt idx="736" formatCode="General">
                  <c:v>1.17</c:v>
                </c:pt>
                <c:pt idx="737" formatCode="General">
                  <c:v>1.23</c:v>
                </c:pt>
                <c:pt idx="738" formatCode="General">
                  <c:v>1.32</c:v>
                </c:pt>
                <c:pt idx="739" formatCode="General">
                  <c:v>1.31</c:v>
                </c:pt>
                <c:pt idx="740" formatCode="General">
                  <c:v>1.19</c:v>
                </c:pt>
                <c:pt idx="741" formatCode="General">
                  <c:v>1.18</c:v>
                </c:pt>
                <c:pt idx="742" formatCode="0.00">
                  <c:v>1.2</c:v>
                </c:pt>
                <c:pt idx="743" formatCode="General">
                  <c:v>1.1100000000000001</c:v>
                </c:pt>
                <c:pt idx="744" formatCode="General">
                  <c:v>1.08</c:v>
                </c:pt>
                <c:pt idx="745" formatCode="0.00">
                  <c:v>1</c:v>
                </c:pt>
                <c:pt idx="746" formatCode="General">
                  <c:v>0.84</c:v>
                </c:pt>
                <c:pt idx="747" formatCode="General">
                  <c:v>0.73</c:v>
                </c:pt>
                <c:pt idx="748" formatCode="General">
                  <c:v>0.69</c:v>
                </c:pt>
                <c:pt idx="749" formatCode="General">
                  <c:v>0.68</c:v>
                </c:pt>
                <c:pt idx="750" formatCode="General">
                  <c:v>1.57</c:v>
                </c:pt>
                <c:pt idx="751" formatCode="General">
                  <c:v>0.74</c:v>
                </c:pt>
                <c:pt idx="752" formatCode="General">
                  <c:v>0.76</c:v>
                </c:pt>
                <c:pt idx="753" formatCode="General">
                  <c:v>0.73</c:v>
                </c:pt>
                <c:pt idx="754" formatCode="General">
                  <c:v>0.72</c:v>
                </c:pt>
                <c:pt idx="755" formatCode="General">
                  <c:v>0.73</c:v>
                </c:pt>
                <c:pt idx="756" formatCode="General">
                  <c:v>0.75</c:v>
                </c:pt>
                <c:pt idx="757" formatCode="General">
                  <c:v>0.77</c:v>
                </c:pt>
                <c:pt idx="758" formatCode="General">
                  <c:v>0.75</c:v>
                </c:pt>
                <c:pt idx="759" formatCode="General">
                  <c:v>0.76</c:v>
                </c:pt>
                <c:pt idx="760" formatCode="0.00">
                  <c:v>0.83189000000000002</c:v>
                </c:pt>
                <c:pt idx="761" formatCode="0.00">
                  <c:v>0.78824000000000005</c:v>
                </c:pt>
                <c:pt idx="762" formatCode="0.00">
                  <c:v>0.70206999999999997</c:v>
                </c:pt>
                <c:pt idx="763" formatCode="0.00">
                  <c:v>0.64402999999999999</c:v>
                </c:pt>
                <c:pt idx="764" formatCode="0.00">
                  <c:v>0.64329000000000003</c:v>
                </c:pt>
                <c:pt idx="765" formatCode="0.00">
                  <c:v>0.60772999999999999</c:v>
                </c:pt>
                <c:pt idx="766" formatCode="0.00">
                  <c:v>0.57533999999999996</c:v>
                </c:pt>
                <c:pt idx="767" formatCode="0.00">
                  <c:v>0.56042999999999998</c:v>
                </c:pt>
                <c:pt idx="768" formatCode="0.00">
                  <c:v>0.53681999999999996</c:v>
                </c:pt>
                <c:pt idx="769" formatCode="0.00">
                  <c:v>0.38417000000000001</c:v>
                </c:pt>
                <c:pt idx="770" formatCode="0.00">
                  <c:v>0.33659</c:v>
                </c:pt>
                <c:pt idx="771" formatCode="0.00">
                  <c:v>0.34736</c:v>
                </c:pt>
                <c:pt idx="772" formatCode="0.00">
                  <c:v>0.35289999999999999</c:v>
                </c:pt>
                <c:pt idx="773" formatCode="0.00">
                  <c:v>0.32296000000000002</c:v>
                </c:pt>
                <c:pt idx="774" formatCode="0.00">
                  <c:v>0.21010999999999999</c:v>
                </c:pt>
                <c:pt idx="775" formatCode="0.00">
                  <c:v>0.18215999999999999</c:v>
                </c:pt>
                <c:pt idx="776" formatCode="0.00">
                  <c:v>0.18007000000000001</c:v>
                </c:pt>
                <c:pt idx="777" formatCode="0.00">
                  <c:v>0.15576000000000001</c:v>
                </c:pt>
                <c:pt idx="778" formatCode="0.00">
                  <c:v>0.1361</c:v>
                </c:pt>
                <c:pt idx="779" formatCode="0.00">
                  <c:v>0.1888</c:v>
                </c:pt>
                <c:pt idx="780" formatCode="0.00">
                  <c:v>0.19098999999999999</c:v>
                </c:pt>
                <c:pt idx="781" formatCode="0.00">
                  <c:v>0.22375</c:v>
                </c:pt>
                <c:pt idx="782" formatCode="0.00">
                  <c:v>0.25419999999999998</c:v>
                </c:pt>
                <c:pt idx="783" formatCode="General">
                  <c:v>0.18</c:v>
                </c:pt>
                <c:pt idx="784" formatCode="0.00">
                  <c:v>0.30961</c:v>
                </c:pt>
                <c:pt idx="785" formatCode="0.00">
                  <c:v>0.35581000000000002</c:v>
                </c:pt>
                <c:pt idx="786" formatCode="0.00">
                  <c:v>0.28399000000000002</c:v>
                </c:pt>
                <c:pt idx="787" formatCode="0.00">
                  <c:v>0.29652000000000001</c:v>
                </c:pt>
                <c:pt idx="788" formatCode="0.00">
                  <c:v>0.26486999999999999</c:v>
                </c:pt>
                <c:pt idx="789" formatCode="0.00">
                  <c:v>0.29712</c:v>
                </c:pt>
                <c:pt idx="790" formatCode="0.00">
                  <c:v>0.43182999999999999</c:v>
                </c:pt>
                <c:pt idx="791" formatCode="0.00">
                  <c:v>0.31125000000000003</c:v>
                </c:pt>
                <c:pt idx="792" formatCode="0.00">
                  <c:v>0.23375000000000001</c:v>
                </c:pt>
                <c:pt idx="793" formatCode="0.00">
                  <c:v>0.29746</c:v>
                </c:pt>
                <c:pt idx="794" formatCode="0.00">
                  <c:v>0.28328999999999999</c:v>
                </c:pt>
                <c:pt idx="795" formatCode="0.00">
                  <c:v>0.26100000000000001</c:v>
                </c:pt>
                <c:pt idx="796" formatCode="0.00">
                  <c:v>0.23158000000000001</c:v>
                </c:pt>
                <c:pt idx="797" formatCode="0.00">
                  <c:v>0.21385000000000001</c:v>
                </c:pt>
                <c:pt idx="798" formatCode="0.00">
                  <c:v>0.20699999999999999</c:v>
                </c:pt>
                <c:pt idx="799" formatCode="0.00">
                  <c:v>0.20702000000000001</c:v>
                </c:pt>
                <c:pt idx="800" formatCode="0.00">
                  <c:v>0.17452999999999999</c:v>
                </c:pt>
                <c:pt idx="801" formatCode="0.00">
                  <c:v>0.21079999999999999</c:v>
                </c:pt>
                <c:pt idx="802" formatCode="0.00">
                  <c:v>0.26698</c:v>
                </c:pt>
                <c:pt idx="803" formatCode="0.00">
                  <c:v>0.39628999999999998</c:v>
                </c:pt>
                <c:pt idx="804">
                  <c:v>0.29820999999999998</c:v>
                </c:pt>
                <c:pt idx="805" formatCode="0.00">
                  <c:v>0.30547000000000002</c:v>
                </c:pt>
                <c:pt idx="806" formatCode="0.00">
                  <c:v>0.31574000000000002</c:v>
                </c:pt>
                <c:pt idx="807" formatCode="0.00">
                  <c:v>0.26457999999999998</c:v>
                </c:pt>
                <c:pt idx="808" formatCode="0.00">
                  <c:v>0.29854000000000003</c:v>
                </c:pt>
                <c:pt idx="809">
                  <c:v>0.29139999999999999</c:v>
                </c:pt>
                <c:pt idx="810" formatCode="0.00">
                  <c:v>0.25979000000000002</c:v>
                </c:pt>
                <c:pt idx="811" formatCode="0.00">
                  <c:v>0.36220999999999998</c:v>
                </c:pt>
                <c:pt idx="812" formatCode="0.00">
                  <c:v>0.19028</c:v>
                </c:pt>
                <c:pt idx="813" formatCode="0.00">
                  <c:v>0.24432999999999999</c:v>
                </c:pt>
                <c:pt idx="814">
                  <c:v>0.20881</c:v>
                </c:pt>
                <c:pt idx="815" formatCode="0.00">
                  <c:v>0.20683000000000001</c:v>
                </c:pt>
                <c:pt idx="816" formatCode="0.00">
                  <c:v>0.19850000000000001</c:v>
                </c:pt>
                <c:pt idx="817" formatCode="0.00">
                  <c:v>0.18801000000000001</c:v>
                </c:pt>
                <c:pt idx="818" formatCode="0.00">
                  <c:v>0.15794</c:v>
                </c:pt>
                <c:pt idx="819" formatCode="0.00">
                  <c:v>0.14473</c:v>
                </c:pt>
                <c:pt idx="820" formatCode="0.00">
                  <c:v>0.14716000000000001</c:v>
                </c:pt>
                <c:pt idx="821" formatCode="0.00">
                  <c:v>0.16026000000000001</c:v>
                </c:pt>
                <c:pt idx="822" formatCode="0.00">
                  <c:v>0.11253000000000001</c:v>
                </c:pt>
                <c:pt idx="823" formatCode="0.00">
                  <c:v>0.1923</c:v>
                </c:pt>
                <c:pt idx="824" formatCode="0.00">
                  <c:v>0.24346999999999999</c:v>
                </c:pt>
                <c:pt idx="825" formatCode="0.00">
                  <c:v>0.2792</c:v>
                </c:pt>
                <c:pt idx="826" formatCode="0.00">
                  <c:v>0.23963999999999999</c:v>
                </c:pt>
                <c:pt idx="827" formatCode="0.00">
                  <c:v>0.24157999999999999</c:v>
                </c:pt>
                <c:pt idx="828" formatCode="0.00">
                  <c:v>0.19384999999999999</c:v>
                </c:pt>
                <c:pt idx="829" formatCode="0.00">
                  <c:v>0.17127999999999999</c:v>
                </c:pt>
                <c:pt idx="830" formatCode="0.00">
                  <c:v>0.17532</c:v>
                </c:pt>
                <c:pt idx="831" formatCode="0.00">
                  <c:v>0.21997</c:v>
                </c:pt>
                <c:pt idx="832" formatCode="0.00">
                  <c:v>0.23468</c:v>
                </c:pt>
                <c:pt idx="833" formatCode="0.00">
                  <c:v>0.21808</c:v>
                </c:pt>
                <c:pt idx="834" formatCode="0.00">
                  <c:v>0.22852</c:v>
                </c:pt>
                <c:pt idx="835" formatCode="0.00">
                  <c:v>0.32172000000000001</c:v>
                </c:pt>
                <c:pt idx="836" formatCode="0.00">
                  <c:v>0.19788</c:v>
                </c:pt>
                <c:pt idx="837" formatCode="0.00">
                  <c:v>0.24204999999999999</c:v>
                </c:pt>
                <c:pt idx="838" formatCode="0.00">
                  <c:v>0.35596</c:v>
                </c:pt>
                <c:pt idx="839" formatCode="0.00">
                  <c:v>0.26957999999999999</c:v>
                </c:pt>
                <c:pt idx="840" formatCode="0.00">
                  <c:v>0.30773</c:v>
                </c:pt>
                <c:pt idx="841" formatCode="0.00">
                  <c:v>0.26696999999999999</c:v>
                </c:pt>
                <c:pt idx="842" formatCode="0.00">
                  <c:v>0.29036000000000001</c:v>
                </c:pt>
                <c:pt idx="843" formatCode="0.00">
                  <c:v>0.20014999999999999</c:v>
                </c:pt>
                <c:pt idx="844" formatCode="0.00">
                  <c:v>0.19569</c:v>
                </c:pt>
                <c:pt idx="845" formatCode="0.00">
                  <c:v>0.18834999999999999</c:v>
                </c:pt>
                <c:pt idx="846" formatCode="0.00">
                  <c:v>0.14343</c:v>
                </c:pt>
                <c:pt idx="847" formatCode="0.00">
                  <c:v>0.17638999999999999</c:v>
                </c:pt>
                <c:pt idx="848" formatCode="0.00">
                  <c:v>0.19752</c:v>
                </c:pt>
                <c:pt idx="849" formatCode="0.00">
                  <c:v>0.19893</c:v>
                </c:pt>
                <c:pt idx="850" formatCode="0.00">
                  <c:v>0.18095</c:v>
                </c:pt>
                <c:pt idx="851" formatCode="0.00">
                  <c:v>0.15123</c:v>
                </c:pt>
                <c:pt idx="852" formatCode="0.00">
                  <c:v>0.21156</c:v>
                </c:pt>
                <c:pt idx="853" formatCode="0.00">
                  <c:v>0.2591</c:v>
                </c:pt>
                <c:pt idx="854" formatCode="0.00">
                  <c:v>0.20607</c:v>
                </c:pt>
                <c:pt idx="855" formatCode="0.00">
                  <c:v>0.25475999999999999</c:v>
                </c:pt>
                <c:pt idx="856" formatCode="0.00">
                  <c:v>0.14065</c:v>
                </c:pt>
                <c:pt idx="857" formatCode="0.00">
                  <c:v>0.15104999999999999</c:v>
                </c:pt>
                <c:pt idx="858" formatCode="0.00">
                  <c:v>0.14623</c:v>
                </c:pt>
                <c:pt idx="859" formatCode="0.00">
                  <c:v>0.19372</c:v>
                </c:pt>
                <c:pt idx="860" formatCode="0.00">
                  <c:v>0.20898</c:v>
                </c:pt>
                <c:pt idx="861" formatCode="0.00">
                  <c:v>0.17204</c:v>
                </c:pt>
                <c:pt idx="862" formatCode="0.00">
                  <c:v>0.22763</c:v>
                </c:pt>
                <c:pt idx="863" formatCode="0.00">
                  <c:v>0.21615999999999999</c:v>
                </c:pt>
                <c:pt idx="864" formatCode="0.00">
                  <c:v>0.29787999999999998</c:v>
                </c:pt>
                <c:pt idx="865" formatCode="0.00">
                  <c:v>0.43406</c:v>
                </c:pt>
                <c:pt idx="866" formatCode="0.00">
                  <c:v>0.25873000000000002</c:v>
                </c:pt>
                <c:pt idx="867" formatCode="0.00">
                  <c:v>0.19148999999999999</c:v>
                </c:pt>
                <c:pt idx="868" formatCode="0.00">
                  <c:v>0.18301000000000001</c:v>
                </c:pt>
                <c:pt idx="869" formatCode="0.00">
                  <c:v>0.22672</c:v>
                </c:pt>
                <c:pt idx="870" formatCode="0.00">
                  <c:v>0.17</c:v>
                </c:pt>
                <c:pt idx="871" formatCode="0.00">
                  <c:v>0.18082000000000001</c:v>
                </c:pt>
                <c:pt idx="872" formatCode="0.00">
                  <c:v>0.17169999999999999</c:v>
                </c:pt>
                <c:pt idx="873" formatCode="0.00">
                  <c:v>0.14774999999999999</c:v>
                </c:pt>
                <c:pt idx="874" formatCode="0.00">
                  <c:v>0.21212</c:v>
                </c:pt>
                <c:pt idx="875" formatCode="0.00">
                  <c:v>0.20111000000000001</c:v>
                </c:pt>
                <c:pt idx="876" formatCode="0.00">
                  <c:v>0.20710999999999999</c:v>
                </c:pt>
                <c:pt idx="877" formatCode="0.00">
                  <c:v>0.2369</c:v>
                </c:pt>
                <c:pt idx="878" formatCode="0.00">
                  <c:v>0.11975</c:v>
                </c:pt>
                <c:pt idx="879" formatCode="0.00">
                  <c:v>0.16478999999999999</c:v>
                </c:pt>
                <c:pt idx="880" formatCode="0.00">
                  <c:v>0.25994</c:v>
                </c:pt>
                <c:pt idx="881" formatCode="0.00">
                  <c:v>0.15805</c:v>
                </c:pt>
                <c:pt idx="882" formatCode="0.00">
                  <c:v>0.21087</c:v>
                </c:pt>
                <c:pt idx="883" formatCode="0.00">
                  <c:v>0.21090999999999999</c:v>
                </c:pt>
                <c:pt idx="884" formatCode="0.00">
                  <c:v>0.16796</c:v>
                </c:pt>
                <c:pt idx="885" formatCode="0.00">
                  <c:v>0.16897000000000001</c:v>
                </c:pt>
                <c:pt idx="886" formatCode="0.00">
                  <c:v>0.12</c:v>
                </c:pt>
                <c:pt idx="887" formatCode="0.00">
                  <c:v>7.0000000000000007E-2</c:v>
                </c:pt>
                <c:pt idx="888" formatCode="0.00">
                  <c:v>0.08</c:v>
                </c:pt>
                <c:pt idx="889" formatCode="0.00">
                  <c:v>0.12</c:v>
                </c:pt>
                <c:pt idx="890" formatCode="0.00">
                  <c:v>0.12</c:v>
                </c:pt>
                <c:pt idx="891" formatCode="0.00">
                  <c:v>0.11</c:v>
                </c:pt>
                <c:pt idx="892" formatCode="0.00">
                  <c:v>5.0939999999999999E-2</c:v>
                </c:pt>
                <c:pt idx="893" formatCode="0.00">
                  <c:v>0.15525</c:v>
                </c:pt>
                <c:pt idx="894" formatCode="0.00">
                  <c:v>0.13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0.17016999999999999</c:v>
                </c:pt>
                <c:pt idx="898" formatCode="0.00">
                  <c:v>0.20444000000000001</c:v>
                </c:pt>
                <c:pt idx="899" formatCode="0.00">
                  <c:v>0.23063</c:v>
                </c:pt>
                <c:pt idx="900" formatCode="0.00">
                  <c:v>0.22631999999999999</c:v>
                </c:pt>
                <c:pt idx="901" formatCode="0.00">
                  <c:v>0.23</c:v>
                </c:pt>
                <c:pt idx="902" formatCode="0.00">
                  <c:v>0.30370999999999998</c:v>
                </c:pt>
                <c:pt idx="903" formatCode="0.00">
                  <c:v>0.1757</c:v>
                </c:pt>
                <c:pt idx="904" formatCode="0.00">
                  <c:v>0.16611999999999999</c:v>
                </c:pt>
                <c:pt idx="905" formatCode="0.00">
                  <c:v>0.15851999999999999</c:v>
                </c:pt>
                <c:pt idx="906" formatCode="0.00">
                  <c:v>3.8800000000000001E-2</c:v>
                </c:pt>
                <c:pt idx="907" formatCode="0.00">
                  <c:v>1.6559999999999998E-2</c:v>
                </c:pt>
                <c:pt idx="908">
                  <c:v>-0.36</c:v>
                </c:pt>
                <c:pt idx="909">
                  <c:v>-0.6</c:v>
                </c:pt>
                <c:pt idx="910">
                  <c:v>-0.25</c:v>
                </c:pt>
                <c:pt idx="911">
                  <c:v>-0.27</c:v>
                </c:pt>
                <c:pt idx="912">
                  <c:v>-0.27</c:v>
                </c:pt>
                <c:pt idx="913">
                  <c:v>-0.26</c:v>
                </c:pt>
                <c:pt idx="914">
                  <c:v>-0.28000000000000003</c:v>
                </c:pt>
                <c:pt idx="915">
                  <c:v>-0.33</c:v>
                </c:pt>
                <c:pt idx="916">
                  <c:v>-0.37</c:v>
                </c:pt>
                <c:pt idx="917">
                  <c:v>-0.17</c:v>
                </c:pt>
                <c:pt idx="918">
                  <c:v>-0.25</c:v>
                </c:pt>
                <c:pt idx="919">
                  <c:v>-0.28000000000000003</c:v>
                </c:pt>
                <c:pt idx="920">
                  <c:v>-0.36</c:v>
                </c:pt>
                <c:pt idx="921">
                  <c:v>-0.31</c:v>
                </c:pt>
                <c:pt idx="922">
                  <c:v>-0.09</c:v>
                </c:pt>
                <c:pt idx="923" formatCode="0.00">
                  <c:v>-0.18</c:v>
                </c:pt>
                <c:pt idx="924" formatCode="0.00">
                  <c:v>-0.19</c:v>
                </c:pt>
                <c:pt idx="925" formatCode="0.00">
                  <c:v>-0.02</c:v>
                </c:pt>
                <c:pt idx="926" formatCode="0.00">
                  <c:v>-0.23</c:v>
                </c:pt>
                <c:pt idx="927" formatCode="0.00">
                  <c:v>-0.03</c:v>
                </c:pt>
                <c:pt idx="928" formatCode="0.00">
                  <c:v>-0.22</c:v>
                </c:pt>
                <c:pt idx="929" formatCode="0.00">
                  <c:v>-0.39</c:v>
                </c:pt>
                <c:pt idx="930" formatCode="0.00">
                  <c:v>-0.36</c:v>
                </c:pt>
                <c:pt idx="931" formatCode="0.00">
                  <c:v>-0.14000000000000001</c:v>
                </c:pt>
                <c:pt idx="932" formatCode="0.00">
                  <c:v>-0.32</c:v>
                </c:pt>
                <c:pt idx="933" formatCode="0.00">
                  <c:v>-0.19</c:v>
                </c:pt>
                <c:pt idx="934" formatCode="0.00">
                  <c:v>-0.19</c:v>
                </c:pt>
                <c:pt idx="935" formatCode="0.00">
                  <c:v>-0.28999999999999998</c:v>
                </c:pt>
                <c:pt idx="936" formatCode="General">
                  <c:v>-7.0000000000000007E-2</c:v>
                </c:pt>
                <c:pt idx="937" formatCode="0.00">
                  <c:v>-0.05</c:v>
                </c:pt>
                <c:pt idx="938" formatCode="0.00">
                  <c:v>-0.14000000000000001</c:v>
                </c:pt>
                <c:pt idx="939" formatCode="0.00">
                  <c:v>-0.1</c:v>
                </c:pt>
                <c:pt idx="940" formatCode="0.00">
                  <c:v>0</c:v>
                </c:pt>
                <c:pt idx="941" formatCode="0.00">
                  <c:v>-1.7999999999999999E-2</c:v>
                </c:pt>
                <c:pt idx="942" formatCode="0.00">
                  <c:v>-0.03</c:v>
                </c:pt>
                <c:pt idx="943">
                  <c:v>0.13</c:v>
                </c:pt>
                <c:pt idx="944">
                  <c:v>-0.25</c:v>
                </c:pt>
                <c:pt idx="945">
                  <c:v>0.01</c:v>
                </c:pt>
                <c:pt idx="946">
                  <c:v>-3.5810000000000002E-2</c:v>
                </c:pt>
                <c:pt idx="947">
                  <c:v>-9.146E-2</c:v>
                </c:pt>
                <c:pt idx="948">
                  <c:v>-3.9129999999999998E-2</c:v>
                </c:pt>
                <c:pt idx="949">
                  <c:v>-9.4810000000000005E-2</c:v>
                </c:pt>
                <c:pt idx="950">
                  <c:v>-0.19384000000000001</c:v>
                </c:pt>
                <c:pt idx="951">
                  <c:v>-0.11899999999999999</c:v>
                </c:pt>
                <c:pt idx="952" formatCode="0.00">
                  <c:v>-0.29150999999999999</c:v>
                </c:pt>
                <c:pt idx="953" formatCode="0.00">
                  <c:v>-6.855E-2</c:v>
                </c:pt>
                <c:pt idx="954" formatCode="0.00">
                  <c:v>-1.98E-3</c:v>
                </c:pt>
                <c:pt idx="955" formatCode="0.00">
                  <c:v>-0.12614</c:v>
                </c:pt>
                <c:pt idx="956" formatCode="0.00">
                  <c:v>-9.622E-2</c:v>
                </c:pt>
                <c:pt idx="957" formatCode="0.00">
                  <c:v>-0.03</c:v>
                </c:pt>
                <c:pt idx="958" formatCode="0.00">
                  <c:v>-0.16</c:v>
                </c:pt>
                <c:pt idx="959" formatCode="0.00">
                  <c:v>-3.4000000000000002E-2</c:v>
                </c:pt>
                <c:pt idx="960" formatCode="0.00">
                  <c:v>-0.15812000000000001</c:v>
                </c:pt>
                <c:pt idx="961" formatCode="0.00">
                  <c:v>-9.572E-2</c:v>
                </c:pt>
                <c:pt idx="962" formatCode="0.00">
                  <c:v>1.306E-2</c:v>
                </c:pt>
                <c:pt idx="963" formatCode="0.00">
                  <c:v>-8.6650000000000005E-2</c:v>
                </c:pt>
                <c:pt idx="964" formatCode="0.00">
                  <c:v>-0.11805</c:v>
                </c:pt>
                <c:pt idx="965" formatCode="0.00">
                  <c:v>-9.3890000000000001E-2</c:v>
                </c:pt>
                <c:pt idx="966" formatCode="0.00">
                  <c:v>-0.25014999999999998</c:v>
                </c:pt>
                <c:pt idx="967" formatCode="0.00">
                  <c:v>1.2999999999999999E-2</c:v>
                </c:pt>
                <c:pt idx="968" formatCode="0.00">
                  <c:v>-3.2129999999999999E-2</c:v>
                </c:pt>
                <c:pt idx="969" formatCode="0.00">
                  <c:v>-0.17276</c:v>
                </c:pt>
                <c:pt idx="970" formatCode="0.00">
                  <c:v>-0.19413</c:v>
                </c:pt>
                <c:pt idx="971" formatCode="0.00">
                  <c:v>-0.19703999999999999</c:v>
                </c:pt>
                <c:pt idx="972" formatCode="0.00">
                  <c:v>-0.28083000000000002</c:v>
                </c:pt>
                <c:pt idx="973" formatCode="0.00">
                  <c:v>-0.24245</c:v>
                </c:pt>
                <c:pt idx="974" formatCode="0.00">
                  <c:v>-0.27866999999999997</c:v>
                </c:pt>
                <c:pt idx="975" formatCode="0.00">
                  <c:v>-0.31674000000000002</c:v>
                </c:pt>
                <c:pt idx="976" formatCode="0.00">
                  <c:v>-0.24299999999999999</c:v>
                </c:pt>
                <c:pt idx="977" formatCode="0.00">
                  <c:v>-0.2273172</c:v>
                </c:pt>
                <c:pt idx="978" formatCode="0.00">
                  <c:v>-0.30354999999999999</c:v>
                </c:pt>
                <c:pt idx="979" formatCode="0.00">
                  <c:v>-0.31690000000000002</c:v>
                </c:pt>
                <c:pt idx="980" formatCode="0.00">
                  <c:v>-0.37384000000000001</c:v>
                </c:pt>
                <c:pt idx="981" formatCode="0.00">
                  <c:v>-0.47599999999999998</c:v>
                </c:pt>
                <c:pt idx="982" formatCode="0.00">
                  <c:v>-0.45679999999999998</c:v>
                </c:pt>
                <c:pt idx="983" formatCode="0.00">
                  <c:v>-0.39839999999999998</c:v>
                </c:pt>
                <c:pt idx="984" formatCode="0.00">
                  <c:v>-0.36596000000000001</c:v>
                </c:pt>
                <c:pt idx="985" formatCode="0.00">
                  <c:v>-0.33101999999999998</c:v>
                </c:pt>
                <c:pt idx="986" formatCode="0.00">
                  <c:v>-0.51900000000000002</c:v>
                </c:pt>
                <c:pt idx="987" formatCode="0.00">
                  <c:v>-0.47464000000000001</c:v>
                </c:pt>
                <c:pt idx="988" formatCode="0.00">
                  <c:v>-0.51905999999999997</c:v>
                </c:pt>
                <c:pt idx="989" formatCode="0.00">
                  <c:v>-0.48386000000000001</c:v>
                </c:pt>
                <c:pt idx="990" formatCode="0.00">
                  <c:v>-0.60477000000000003</c:v>
                </c:pt>
                <c:pt idx="991" formatCode="0.00">
                  <c:v>-0.438</c:v>
                </c:pt>
                <c:pt idx="992" formatCode="0.00">
                  <c:v>-0.42593999999999999</c:v>
                </c:pt>
                <c:pt idx="993" formatCode="0.00">
                  <c:v>-0.29654999999999998</c:v>
                </c:pt>
                <c:pt idx="994" formatCode="0.00">
                  <c:v>-0.33950000000000002</c:v>
                </c:pt>
                <c:pt idx="995" formatCode="0.00">
                  <c:v>-0.37040000000000001</c:v>
                </c:pt>
                <c:pt idx="996" formatCode="0.00">
                  <c:v>-0.66134000000000004</c:v>
                </c:pt>
                <c:pt idx="997" formatCode="0.00">
                  <c:v>-0.48099999999999998</c:v>
                </c:pt>
                <c:pt idx="998" formatCode="0.00">
                  <c:v>-0.44905</c:v>
                </c:pt>
                <c:pt idx="999" formatCode="0.00">
                  <c:v>-0.27032</c:v>
                </c:pt>
                <c:pt idx="1000" formatCode="0.00">
                  <c:v>-0.31818999999999997</c:v>
                </c:pt>
                <c:pt idx="1001" formatCode="0.00">
                  <c:v>-0.29925000000000002</c:v>
                </c:pt>
                <c:pt idx="1002" formatCode="0.00">
                  <c:v>-0.31774999999999998</c:v>
                </c:pt>
                <c:pt idx="1003" formatCode="0.00">
                  <c:v>-0.36570000000000003</c:v>
                </c:pt>
                <c:pt idx="1004" formatCode="0.00">
                  <c:v>-0.35482000000000002</c:v>
                </c:pt>
                <c:pt idx="1005" formatCode="0.00">
                  <c:v>-0.34</c:v>
                </c:pt>
                <c:pt idx="1006" formatCode="0.00">
                  <c:v>-0.3674</c:v>
                </c:pt>
                <c:pt idx="1007" formatCode="0.00">
                  <c:v>-0.32799</c:v>
                </c:pt>
                <c:pt idx="1008" formatCode="0.00">
                  <c:v>-0.40303</c:v>
                </c:pt>
                <c:pt idx="1009">
                  <c:v>-0.46601999999999999</c:v>
                </c:pt>
                <c:pt idx="1010">
                  <c:v>-0.61</c:v>
                </c:pt>
                <c:pt idx="1011" formatCode="0.00">
                  <c:v>-0.40797</c:v>
                </c:pt>
                <c:pt idx="1012" formatCode="0.00">
                  <c:v>-0.44664999999999999</c:v>
                </c:pt>
                <c:pt idx="1013" formatCode="0.00">
                  <c:v>-0.45266000000000001</c:v>
                </c:pt>
                <c:pt idx="1014" formatCode="0.00">
                  <c:v>-0.60175000000000001</c:v>
                </c:pt>
                <c:pt idx="1015" formatCode="0.00">
                  <c:v>-0.53473999999999999</c:v>
                </c:pt>
                <c:pt idx="1016" formatCode="0.00">
                  <c:v>-0.53473999999999999</c:v>
                </c:pt>
                <c:pt idx="1017" formatCode="0.00">
                  <c:v>-0.56971000000000005</c:v>
                </c:pt>
                <c:pt idx="1018" formatCode="0.00">
                  <c:v>-0.66117000000000004</c:v>
                </c:pt>
                <c:pt idx="1019" formatCode="0.00">
                  <c:v>-0.56405000000000005</c:v>
                </c:pt>
                <c:pt idx="1020">
                  <c:v>-0.43104999999999999</c:v>
                </c:pt>
                <c:pt idx="1021">
                  <c:v>-0.55393999999999999</c:v>
                </c:pt>
                <c:pt idx="1022">
                  <c:v>-0.58855599999999997</c:v>
                </c:pt>
                <c:pt idx="1023">
                  <c:v>-0.60263</c:v>
                </c:pt>
                <c:pt idx="1024">
                  <c:v>-0.49458999999999997</c:v>
                </c:pt>
                <c:pt idx="1025">
                  <c:v>-0.52898000000000001</c:v>
                </c:pt>
                <c:pt idx="1026">
                  <c:v>-0.5302</c:v>
                </c:pt>
                <c:pt idx="1027">
                  <c:v>-0.46146999999999999</c:v>
                </c:pt>
                <c:pt idx="1028">
                  <c:v>-0.52983999999999998</c:v>
                </c:pt>
                <c:pt idx="1029">
                  <c:v>-0.53571000000000002</c:v>
                </c:pt>
                <c:pt idx="1030" formatCode="0.00">
                  <c:v>-0.56596000000000002</c:v>
                </c:pt>
                <c:pt idx="1031" formatCode="0.00">
                  <c:v>-0.51619000000000004</c:v>
                </c:pt>
                <c:pt idx="1032" formatCode="0.00">
                  <c:v>-0.60077999999999998</c:v>
                </c:pt>
                <c:pt idx="1033" formatCode="0.00">
                  <c:v>-0.45874999999999999</c:v>
                </c:pt>
                <c:pt idx="1034" formatCode="0.00">
                  <c:v>-0.51129999999999998</c:v>
                </c:pt>
                <c:pt idx="1035" formatCode="0.00">
                  <c:v>-0.51119000000000003</c:v>
                </c:pt>
                <c:pt idx="1036">
                  <c:v>-0.54554999999999998</c:v>
                </c:pt>
                <c:pt idx="1037" formatCode="0.00">
                  <c:v>-0.49708999999999998</c:v>
                </c:pt>
                <c:pt idx="1038" formatCode="0.00">
                  <c:v>-0.58257000000000003</c:v>
                </c:pt>
                <c:pt idx="1039" formatCode="0.00">
                  <c:v>-0.62792000000000003</c:v>
                </c:pt>
                <c:pt idx="1040" formatCode="0.00">
                  <c:v>-0.62787000000000004</c:v>
                </c:pt>
                <c:pt idx="1041" formatCode="0.00">
                  <c:v>-0.60987999999999998</c:v>
                </c:pt>
                <c:pt idx="1042" formatCode="0.00">
                  <c:v>-0.65400000000000003</c:v>
                </c:pt>
                <c:pt idx="1043" formatCode="0.00">
                  <c:v>-0.58899999999999997</c:v>
                </c:pt>
                <c:pt idx="1044" formatCode="0.00">
                  <c:v>-0.55656000000000005</c:v>
                </c:pt>
                <c:pt idx="1045" formatCode="0.00">
                  <c:v>-0.59680999999999995</c:v>
                </c:pt>
                <c:pt idx="1046" formatCode="0.00">
                  <c:v>-0.60209999999999997</c:v>
                </c:pt>
                <c:pt idx="1047" formatCode="0.00">
                  <c:v>-0.60155000000000003</c:v>
                </c:pt>
                <c:pt idx="1048" formatCode="0.00">
                  <c:v>-0.65115999999999996</c:v>
                </c:pt>
                <c:pt idx="1049" formatCode="0.00">
                  <c:v>-0.58709</c:v>
                </c:pt>
                <c:pt idx="1050" formatCode="0.00">
                  <c:v>-0.80057</c:v>
                </c:pt>
                <c:pt idx="1051" formatCode="0.00">
                  <c:v>-0.52071000000000001</c:v>
                </c:pt>
                <c:pt idx="1052" formatCode="0.00">
                  <c:v>-0.61824999999999997</c:v>
                </c:pt>
                <c:pt idx="1053" formatCode="0.00">
                  <c:v>-0.53788000000000002</c:v>
                </c:pt>
                <c:pt idx="1054" formatCode="0.00">
                  <c:v>-0.53876999999999997</c:v>
                </c:pt>
                <c:pt idx="1055" formatCode="0.00">
                  <c:v>-0.58609999999999995</c:v>
                </c:pt>
                <c:pt idx="1056" formatCode="0.00">
                  <c:v>-0.61</c:v>
                </c:pt>
                <c:pt idx="1057" formatCode="0.00">
                  <c:v>-0.54430000000000001</c:v>
                </c:pt>
                <c:pt idx="1058" formatCode="0.00">
                  <c:v>-0.51512999999999998</c:v>
                </c:pt>
                <c:pt idx="1059" formatCode="0.00">
                  <c:v>-0.52515000000000001</c:v>
                </c:pt>
                <c:pt idx="1060" formatCode="0.00">
                  <c:v>-0.52303999999999995</c:v>
                </c:pt>
                <c:pt idx="1061">
                  <c:v>-0.59138000000000002</c:v>
                </c:pt>
                <c:pt idx="1062">
                  <c:v>-0.61228000000000005</c:v>
                </c:pt>
                <c:pt idx="1063">
                  <c:v>-0.61228000000000005</c:v>
                </c:pt>
                <c:pt idx="1064">
                  <c:v>-0.61195999999999995</c:v>
                </c:pt>
                <c:pt idx="1065" formatCode="0.00">
                  <c:v>-0.47060000000000002</c:v>
                </c:pt>
                <c:pt idx="1066" formatCode="0.00">
                  <c:v>-0.45243</c:v>
                </c:pt>
                <c:pt idx="1067" formatCode="0.00">
                  <c:v>-0.67252000000000001</c:v>
                </c:pt>
                <c:pt idx="1068" formatCode="0.00">
                  <c:v>-0.57230999999999999</c:v>
                </c:pt>
                <c:pt idx="1069" formatCode="0.00">
                  <c:v>-0.46921000000000002</c:v>
                </c:pt>
                <c:pt idx="1070">
                  <c:v>-0.53508999999999995</c:v>
                </c:pt>
                <c:pt idx="1071" formatCode="0.00">
                  <c:v>-0.51670000000000005</c:v>
                </c:pt>
                <c:pt idx="1072" formatCode="0.00">
                  <c:v>-0.38030000000000003</c:v>
                </c:pt>
                <c:pt idx="1073" formatCode="0.00">
                  <c:v>-0.54259999999999997</c:v>
                </c:pt>
                <c:pt idx="1074" formatCode="0.00">
                  <c:v>-0.55225999999999997</c:v>
                </c:pt>
                <c:pt idx="1075" formatCode="0.00">
                  <c:v>-0.55225999999999997</c:v>
                </c:pt>
                <c:pt idx="1076" formatCode="0.00">
                  <c:v>-0.52456999999999998</c:v>
                </c:pt>
                <c:pt idx="1077" formatCode="0.00">
                  <c:v>-0.54947999999999997</c:v>
                </c:pt>
                <c:pt idx="1078" formatCode="0.00">
                  <c:v>-0.49508000000000002</c:v>
                </c:pt>
                <c:pt idx="1079" formatCode="0.00">
                  <c:v>-0.48042000000000001</c:v>
                </c:pt>
                <c:pt idx="1080" formatCode="0.00">
                  <c:v>-0.50480000000000003</c:v>
                </c:pt>
                <c:pt idx="1081" formatCode="0.00">
                  <c:v>-0.51676999999999995</c:v>
                </c:pt>
                <c:pt idx="1082" formatCode="0.00">
                  <c:v>-0.54876999999999998</c:v>
                </c:pt>
                <c:pt idx="1083" formatCode="0.00">
                  <c:v>-0.54295000000000004</c:v>
                </c:pt>
                <c:pt idx="1084" formatCode="0.00">
                  <c:v>-0.47686000000000001</c:v>
                </c:pt>
                <c:pt idx="1085" formatCode="0.00">
                  <c:v>-0.44177</c:v>
                </c:pt>
                <c:pt idx="1086" formatCode="0.00">
                  <c:v>-0.50190000000000001</c:v>
                </c:pt>
                <c:pt idx="1087" formatCode="0.00">
                  <c:v>-0.51680000000000004</c:v>
                </c:pt>
                <c:pt idx="1088" formatCode="0.00">
                  <c:v>-0.59740000000000004</c:v>
                </c:pt>
                <c:pt idx="1089" formatCode="0.00">
                  <c:v>-0.57479999999999998</c:v>
                </c:pt>
                <c:pt idx="1090" formatCode="0.00">
                  <c:v>-0.52259999999999995</c:v>
                </c:pt>
                <c:pt idx="1091" formatCode="0.00">
                  <c:v>-0.55389999999999995</c:v>
                </c:pt>
                <c:pt idx="1092" formatCode="0.00">
                  <c:v>-0.37180000000000002</c:v>
                </c:pt>
                <c:pt idx="1093" formatCode="0.00">
                  <c:v>-0.50109999999999999</c:v>
                </c:pt>
                <c:pt idx="1094" formatCode="0.00">
                  <c:v>-0.50849999999999995</c:v>
                </c:pt>
                <c:pt idx="1095" formatCode="0.00">
                  <c:v>-0.52029999999999998</c:v>
                </c:pt>
                <c:pt idx="1096" formatCode="0.00">
                  <c:v>-0.62990000000000002</c:v>
                </c:pt>
                <c:pt idx="1097" formatCode="0.00">
                  <c:v>-0.53120000000000001</c:v>
                </c:pt>
                <c:pt idx="1098" formatCode="0.00">
                  <c:v>-0.46289999999999998</c:v>
                </c:pt>
                <c:pt idx="1099" formatCode="0.00">
                  <c:v>-0.53500000000000003</c:v>
                </c:pt>
                <c:pt idx="1100" formatCode="0.00">
                  <c:v>-0.49330000000000002</c:v>
                </c:pt>
                <c:pt idx="1101" formatCode="0.00">
                  <c:v>-0.51119999999999999</c:v>
                </c:pt>
                <c:pt idx="1102" formatCode="0.00">
                  <c:v>-0.57579999999999998</c:v>
                </c:pt>
                <c:pt idx="1103" formatCode="0.00">
                  <c:v>-0.50190000000000001</c:v>
                </c:pt>
                <c:pt idx="1104" formatCode="0.00">
                  <c:v>-0.50139999999999996</c:v>
                </c:pt>
                <c:pt idx="1105" formatCode="0.00">
                  <c:v>-0.53459999999999996</c:v>
                </c:pt>
                <c:pt idx="1106" formatCode="0.00">
                  <c:v>-0.42159999999999997</c:v>
                </c:pt>
                <c:pt idx="1107" formatCode="0.00">
                  <c:v>-0.55510000000000004</c:v>
                </c:pt>
                <c:pt idx="1108" formatCode="0.00">
                  <c:v>-0.42959999999999998</c:v>
                </c:pt>
                <c:pt idx="1109" formatCode="0.00">
                  <c:v>-0.52480000000000004</c:v>
                </c:pt>
                <c:pt idx="1110" formatCode="0.00">
                  <c:v>-0.45569999999999999</c:v>
                </c:pt>
                <c:pt idx="1111" formatCode="0.00">
                  <c:v>-0.4027</c:v>
                </c:pt>
                <c:pt idx="1112" formatCode="0.00">
                  <c:v>-0.44729999999999998</c:v>
                </c:pt>
                <c:pt idx="1113" formatCode="0.00">
                  <c:v>-0.433</c:v>
                </c:pt>
                <c:pt idx="1114" formatCode="0.00">
                  <c:v>-0.45910000000000001</c:v>
                </c:pt>
                <c:pt idx="1115" formatCode="0.00">
                  <c:v>-0.50919999999999999</c:v>
                </c:pt>
                <c:pt idx="1116" formatCode="0.00">
                  <c:v>-0.434</c:v>
                </c:pt>
                <c:pt idx="1117" formatCode="0.00">
                  <c:v>-0.46579999999999999</c:v>
                </c:pt>
                <c:pt idx="1118" formatCode="0.00">
                  <c:v>-0.46760000000000002</c:v>
                </c:pt>
                <c:pt idx="1119" formatCode="0.00">
                  <c:v>-0.52080000000000004</c:v>
                </c:pt>
                <c:pt idx="1120" formatCode="0.00">
                  <c:v>-0.51590000000000003</c:v>
                </c:pt>
                <c:pt idx="1121" formatCode="0.00">
                  <c:v>-0.48799999999999999</c:v>
                </c:pt>
                <c:pt idx="1122" formatCode="0.00">
                  <c:v>-0.52869999999999995</c:v>
                </c:pt>
                <c:pt idx="1123" formatCode="0.00">
                  <c:v>-0.435</c:v>
                </c:pt>
                <c:pt idx="1124" formatCode="0.00">
                  <c:v>-0.43509999999999999</c:v>
                </c:pt>
                <c:pt idx="1125" formatCode="0.00">
                  <c:v>-0.52229999999999999</c:v>
                </c:pt>
                <c:pt idx="1126" formatCode="0.00">
                  <c:v>-0.56410000000000005</c:v>
                </c:pt>
                <c:pt idx="1127" formatCode="0.00">
                  <c:v>-0.56410000000000005</c:v>
                </c:pt>
                <c:pt idx="1128" formatCode="0.00">
                  <c:v>-0.58499999999999996</c:v>
                </c:pt>
                <c:pt idx="1129" formatCode="0.00">
                  <c:v>-0.58199999999999996</c:v>
                </c:pt>
                <c:pt idx="1130" formatCode="0.00">
                  <c:v>-0.60950000000000004</c:v>
                </c:pt>
                <c:pt idx="1131" formatCode="0.00">
                  <c:v>-0.66879999999999995</c:v>
                </c:pt>
                <c:pt idx="1132" formatCode="0.00">
                  <c:v>-0.61509999999999998</c:v>
                </c:pt>
                <c:pt idx="1133" formatCode="0.00">
                  <c:v>-0.59150000000000003</c:v>
                </c:pt>
                <c:pt idx="1134" formatCode="0.00">
                  <c:v>-0.61760000000000004</c:v>
                </c:pt>
                <c:pt idx="1135" formatCode="0.00">
                  <c:v>-0.56869999999999998</c:v>
                </c:pt>
                <c:pt idx="1136" formatCode="0.00">
                  <c:v>-0.70409999999999995</c:v>
                </c:pt>
                <c:pt idx="1137" formatCode="0.00">
                  <c:v>-0.64090000000000003</c:v>
                </c:pt>
                <c:pt idx="1138" formatCode="0.00">
                  <c:v>-0.66979999999999995</c:v>
                </c:pt>
                <c:pt idx="1139" formatCode="0.00">
                  <c:v>-0.81010000000000004</c:v>
                </c:pt>
                <c:pt idx="1140" formatCode="0.00">
                  <c:v>-0.71609999999999996</c:v>
                </c:pt>
                <c:pt idx="1141" formatCode="0.00">
                  <c:v>-0.71130000000000004</c:v>
                </c:pt>
                <c:pt idx="1142" formatCode="0.00">
                  <c:v>-0.68130000000000002</c:v>
                </c:pt>
                <c:pt idx="1143" formatCode="0.00">
                  <c:v>-0.68510000000000004</c:v>
                </c:pt>
                <c:pt idx="1144" formatCode="0.00">
                  <c:v>-0.76870000000000005</c:v>
                </c:pt>
                <c:pt idx="1145" formatCode="0.00">
                  <c:v>-0.74019999999999997</c:v>
                </c:pt>
                <c:pt idx="1146" formatCode="0.00">
                  <c:v>-0.75829999999999997</c:v>
                </c:pt>
                <c:pt idx="1147" formatCode="0.00">
                  <c:v>-0.80079999999999996</c:v>
                </c:pt>
                <c:pt idx="1148" formatCode="0.00">
                  <c:v>-0.72260000000000002</c:v>
                </c:pt>
                <c:pt idx="1149" formatCode="0.00">
                  <c:v>-0.66790000000000005</c:v>
                </c:pt>
                <c:pt idx="1150" formatCode="0.00">
                  <c:v>-0.74460000000000004</c:v>
                </c:pt>
                <c:pt idx="1151" formatCode="0.00">
                  <c:v>-0.67300000000000004</c:v>
                </c:pt>
                <c:pt idx="1152" formatCode="0.00">
                  <c:v>-0.7177</c:v>
                </c:pt>
                <c:pt idx="1153" formatCode="0.00">
                  <c:v>-0.66310000000000002</c:v>
                </c:pt>
                <c:pt idx="1154" formatCode="0.00">
                  <c:v>-0.68759999999999999</c:v>
                </c:pt>
                <c:pt idx="1155" formatCode="0.00">
                  <c:v>-0.67569999999999997</c:v>
                </c:pt>
                <c:pt idx="1156" formatCode="0.00">
                  <c:v>-0.63300000000000001</c:v>
                </c:pt>
                <c:pt idx="1157" formatCode="0.00">
                  <c:v>-0.61850000000000005</c:v>
                </c:pt>
                <c:pt idx="1158" formatCode="0.00">
                  <c:v>-0.59470000000000001</c:v>
                </c:pt>
                <c:pt idx="1159" formatCode="0.00">
                  <c:v>-0.59150000000000003</c:v>
                </c:pt>
                <c:pt idx="1160" formatCode="0.00">
                  <c:v>-0.53669999999999995</c:v>
                </c:pt>
                <c:pt idx="1161" formatCode="0.00">
                  <c:v>-0.54059999999999997</c:v>
                </c:pt>
                <c:pt idx="1162" formatCode="0.00">
                  <c:v>-0.55200000000000005</c:v>
                </c:pt>
                <c:pt idx="1163" formatCode="0.00">
                  <c:v>-0.56210000000000004</c:v>
                </c:pt>
                <c:pt idx="1164" formatCode="0.00">
                  <c:v>-0.56759999999999999</c:v>
                </c:pt>
                <c:pt idx="1165" formatCode="0.00">
                  <c:v>-0.54220000000000002</c:v>
                </c:pt>
                <c:pt idx="1166" formatCode="0.00">
                  <c:v>-0.7</c:v>
                </c:pt>
                <c:pt idx="1167" formatCode="0.00">
                  <c:v>-0.8075</c:v>
                </c:pt>
                <c:pt idx="1168" formatCode="0.00">
                  <c:v>-0.55179999999999996</c:v>
                </c:pt>
                <c:pt idx="1169" formatCode="0.00">
                  <c:v>-0.54990000000000006</c:v>
                </c:pt>
                <c:pt idx="1170" formatCode="0.00">
                  <c:v>-0.52929999999999999</c:v>
                </c:pt>
                <c:pt idx="1171" formatCode="0.00">
                  <c:v>-0.66290000000000004</c:v>
                </c:pt>
                <c:pt idx="1172" formatCode="0.00">
                  <c:v>-0.60060000000000002</c:v>
                </c:pt>
                <c:pt idx="1173" formatCode="0.00">
                  <c:v>-0.66930000000000001</c:v>
                </c:pt>
                <c:pt idx="1174" formatCode="0.00">
                  <c:v>-0.7127</c:v>
                </c:pt>
                <c:pt idx="1175" formatCode="0.00">
                  <c:v>-0.63560000000000005</c:v>
                </c:pt>
                <c:pt idx="1176" formatCode="0.00">
                  <c:v>-0.2046</c:v>
                </c:pt>
                <c:pt idx="1177" formatCode="0.00">
                  <c:v>-0.22650000000000001</c:v>
                </c:pt>
                <c:pt idx="1178" formatCode="0.00">
                  <c:v>-0.42609999999999998</c:v>
                </c:pt>
                <c:pt idx="1179" formatCode="0.00">
                  <c:v>-0.35449999999999998</c:v>
                </c:pt>
                <c:pt idx="1180" formatCode="0.00">
                  <c:v>-0.3881</c:v>
                </c:pt>
                <c:pt idx="1181" formatCode="0.00">
                  <c:v>-0.3584</c:v>
                </c:pt>
                <c:pt idx="1182" formatCode="0.00">
                  <c:v>-0.38350000000000001</c:v>
                </c:pt>
                <c:pt idx="1183" formatCode="0.00">
                  <c:v>-0.39229999999999998</c:v>
                </c:pt>
                <c:pt idx="1184" formatCode="0.00">
                  <c:v>-0.42109999999999997</c:v>
                </c:pt>
                <c:pt idx="1185" formatCode="0.00">
                  <c:v>-0.39069999999999999</c:v>
                </c:pt>
                <c:pt idx="1186" formatCode="0.00">
                  <c:v>-0.38969999999999999</c:v>
                </c:pt>
                <c:pt idx="1187" formatCode="0.00">
                  <c:v>-0.41660000000000003</c:v>
                </c:pt>
                <c:pt idx="1188" formatCode="0.00">
                  <c:v>-0.44669999999999999</c:v>
                </c:pt>
                <c:pt idx="1189" formatCode="0.00">
                  <c:v>-0.40310000000000001</c:v>
                </c:pt>
                <c:pt idx="1190" formatCode="0.00">
                  <c:v>-0.43219999999999997</c:v>
                </c:pt>
                <c:pt idx="1191" formatCode="0.00">
                  <c:v>-0.53610000000000002</c:v>
                </c:pt>
                <c:pt idx="1192" formatCode="0.00">
                  <c:v>-0.44169999999999998</c:v>
                </c:pt>
                <c:pt idx="1193" formatCode="0.00">
                  <c:v>-0.71199999999999997</c:v>
                </c:pt>
                <c:pt idx="1194" formatCode="0.00">
                  <c:v>-0.49869999999999998</c:v>
                </c:pt>
                <c:pt idx="1195" formatCode="0.00">
                  <c:v>-0.53110000000000002</c:v>
                </c:pt>
                <c:pt idx="1196" formatCode="0.00">
                  <c:v>-0.56369999999999998</c:v>
                </c:pt>
                <c:pt idx="1197" formatCode="0.00">
                  <c:v>-0.5282</c:v>
                </c:pt>
                <c:pt idx="1198" formatCode="0.00">
                  <c:v>-0.50900000000000001</c:v>
                </c:pt>
                <c:pt idx="1199" formatCode="0.00">
                  <c:v>-0.47799999999999998</c:v>
                </c:pt>
                <c:pt idx="1200" formatCode="0.00">
                  <c:v>-0.54220000000000002</c:v>
                </c:pt>
                <c:pt idx="1201" formatCode="0.00">
                  <c:v>-0.53400000000000003</c:v>
                </c:pt>
                <c:pt idx="1202" formatCode="0.00">
                  <c:v>-0.50619999999999998</c:v>
                </c:pt>
                <c:pt idx="1203" formatCode="0.00">
                  <c:v>-0.48359999999999997</c:v>
                </c:pt>
                <c:pt idx="1204" formatCode="0.00">
                  <c:v>-0.49059999999999998</c:v>
                </c:pt>
                <c:pt idx="1205" formatCode="0.00">
                  <c:v>-0.51090000000000002</c:v>
                </c:pt>
                <c:pt idx="1206" formatCode="0.00">
                  <c:v>-0.49830000000000002</c:v>
                </c:pt>
                <c:pt idx="1207" formatCode="0.00">
                  <c:v>-0.54469999999999996</c:v>
                </c:pt>
                <c:pt idx="1208" formatCode="0.00">
                  <c:v>-0.49930000000000002</c:v>
                </c:pt>
                <c:pt idx="1209" formatCode="0.00">
                  <c:v>-0.54749999999999999</c:v>
                </c:pt>
                <c:pt idx="1210" formatCode="0.00">
                  <c:v>-0.46679999999999999</c:v>
                </c:pt>
                <c:pt idx="1211" formatCode="0.00">
                  <c:v>-0.5131</c:v>
                </c:pt>
                <c:pt idx="1212" formatCode="0.00">
                  <c:v>-0.46</c:v>
                </c:pt>
                <c:pt idx="1213" formatCode="0.00">
                  <c:v>-0.54579999999999995</c:v>
                </c:pt>
                <c:pt idx="1214" formatCode="0.00">
                  <c:v>-0.52010000000000001</c:v>
                </c:pt>
                <c:pt idx="1215" formatCode="0.00">
                  <c:v>-0.53139999999999998</c:v>
                </c:pt>
                <c:pt idx="1216" formatCode="0.00">
                  <c:v>-0.48680000000000001</c:v>
                </c:pt>
                <c:pt idx="1217" formatCode="0.00">
                  <c:v>-0.58819999999999995</c:v>
                </c:pt>
                <c:pt idx="1218" formatCode="0.00">
                  <c:v>-0.62180000000000002</c:v>
                </c:pt>
                <c:pt idx="1219" formatCode="0.00">
                  <c:v>-0.49609999999999999</c:v>
                </c:pt>
                <c:pt idx="1220" formatCode="0.00">
                  <c:v>-0.52059999999999995</c:v>
                </c:pt>
                <c:pt idx="1221" formatCode="0.00">
                  <c:v>-0.48270000000000002</c:v>
                </c:pt>
                <c:pt idx="1222" formatCode="0.00">
                  <c:v>-0.46250000000000002</c:v>
                </c:pt>
                <c:pt idx="1223" formatCode="0.00">
                  <c:v>-0.5101</c:v>
                </c:pt>
                <c:pt idx="1224" formatCode="0.00">
                  <c:v>-0.42459999999999998</c:v>
                </c:pt>
                <c:pt idx="1225" formatCode="0.00">
                  <c:v>-0.45960000000000001</c:v>
                </c:pt>
                <c:pt idx="1226" formatCode="0.00">
                  <c:v>-0.40799999999999997</c:v>
                </c:pt>
                <c:pt idx="1227" formatCode="0.00">
                  <c:v>-0.42620000000000002</c:v>
                </c:pt>
                <c:pt idx="1228" formatCode="0.00">
                  <c:v>-0.42380000000000001</c:v>
                </c:pt>
                <c:pt idx="1229" formatCode="0.00">
                  <c:v>-0.4153</c:v>
                </c:pt>
                <c:pt idx="1230" formatCode="0.00">
                  <c:v>-0.44819999999999999</c:v>
                </c:pt>
                <c:pt idx="1231" formatCode="0.00">
                  <c:v>-0.48320000000000002</c:v>
                </c:pt>
                <c:pt idx="1232" formatCode="0.00">
                  <c:v>-0.50139999999999996</c:v>
                </c:pt>
                <c:pt idx="1233" formatCode="0.00">
                  <c:v>-0.51590000000000003</c:v>
                </c:pt>
                <c:pt idx="1234" formatCode="0.00">
                  <c:v>-0.57769999999999999</c:v>
                </c:pt>
                <c:pt idx="1235" formatCode="0.00">
                  <c:v>-0.52910000000000001</c:v>
                </c:pt>
                <c:pt idx="1236" formatCode="0.00">
                  <c:v>-0.49709999999999999</c:v>
                </c:pt>
                <c:pt idx="1237" formatCode="0.00">
                  <c:v>-0.43990000000000001</c:v>
                </c:pt>
                <c:pt idx="1238" formatCode="0.00">
                  <c:v>-0.53320000000000001</c:v>
                </c:pt>
                <c:pt idx="1239" formatCode="0.00">
                  <c:v>-0.54310000000000003</c:v>
                </c:pt>
                <c:pt idx="1240" formatCode="0.00">
                  <c:v>-0.53849999999999998</c:v>
                </c:pt>
                <c:pt idx="1241" formatCode="0.00">
                  <c:v>-0.49580000000000002</c:v>
                </c:pt>
                <c:pt idx="1242" formatCode="0.00">
                  <c:v>-0.46839999999999998</c:v>
                </c:pt>
                <c:pt idx="1243" formatCode="0.00">
                  <c:v>-0.60040000000000004</c:v>
                </c:pt>
                <c:pt idx="1244" formatCode="0.00">
                  <c:v>-0.54610000000000003</c:v>
                </c:pt>
                <c:pt idx="1245" formatCode="0.00">
                  <c:v>-0.52049999999999996</c:v>
                </c:pt>
                <c:pt idx="1246" formatCode="0.00">
                  <c:v>-0.52859999999999996</c:v>
                </c:pt>
                <c:pt idx="1247" formatCode="0.00">
                  <c:v>-0.60860000000000003</c:v>
                </c:pt>
                <c:pt idx="1248" formatCode="0.00">
                  <c:v>-0.53300000000000003</c:v>
                </c:pt>
                <c:pt idx="1249" formatCode="0.00">
                  <c:v>-0.56320000000000003</c:v>
                </c:pt>
                <c:pt idx="1250" formatCode="0.00">
                  <c:v>-0.4929</c:v>
                </c:pt>
                <c:pt idx="1251" formatCode="0.00">
                  <c:v>-0.56359999999999999</c:v>
                </c:pt>
                <c:pt idx="1252" formatCode="0.00">
                  <c:v>-0.49969999999999998</c:v>
                </c:pt>
                <c:pt idx="1253" formatCode="0.00">
                  <c:v>-0.55840000000000001</c:v>
                </c:pt>
                <c:pt idx="1254" formatCode="0.00">
                  <c:v>-0.50790000000000002</c:v>
                </c:pt>
                <c:pt idx="1255" formatCode="0.00">
                  <c:v>-0.48420000000000002</c:v>
                </c:pt>
                <c:pt idx="1256" formatCode="0.00">
                  <c:v>-0.48420000000000002</c:v>
                </c:pt>
                <c:pt idx="1257" formatCode="0.00">
                  <c:v>-0.5917</c:v>
                </c:pt>
                <c:pt idx="1258" formatCode="0.00">
                  <c:v>-0.59299999999999997</c:v>
                </c:pt>
                <c:pt idx="1259" formatCode="0.00">
                  <c:v>-0.4904</c:v>
                </c:pt>
                <c:pt idx="1260" formatCode="0.00">
                  <c:v>-0.629</c:v>
                </c:pt>
                <c:pt idx="1261" formatCode="0.00">
                  <c:v>-0.57299999999999995</c:v>
                </c:pt>
                <c:pt idx="1262" formatCode="0.00">
                  <c:v>-0.58799999999999997</c:v>
                </c:pt>
                <c:pt idx="1263" formatCode="0.00">
                  <c:v>-0.5343</c:v>
                </c:pt>
                <c:pt idx="1264" formatCode="0.00">
                  <c:v>-0.53310000000000002</c:v>
                </c:pt>
                <c:pt idx="1265" formatCode="0.00">
                  <c:v>-0.55289999999999995</c:v>
                </c:pt>
                <c:pt idx="1266" formatCode="0.00">
                  <c:v>-0.61719999999999997</c:v>
                </c:pt>
                <c:pt idx="1267" formatCode="0.00">
                  <c:v>-0.5181</c:v>
                </c:pt>
                <c:pt idx="1268" formatCode="0.00">
                  <c:v>-0.63049999999999995</c:v>
                </c:pt>
                <c:pt idx="1269" formatCode="0.00">
                  <c:v>-0.63571</c:v>
                </c:pt>
                <c:pt idx="1270" formatCode="0.00">
                  <c:v>-0.65422999999999998</c:v>
                </c:pt>
                <c:pt idx="1271" formatCode="0.00">
                  <c:v>-0.65205999999999997</c:v>
                </c:pt>
                <c:pt idx="1272" formatCode="0.00">
                  <c:v>-0.57847000000000004</c:v>
                </c:pt>
                <c:pt idx="1273" formatCode="0.00">
                  <c:v>-0.47577000000000003</c:v>
                </c:pt>
                <c:pt idx="1274" formatCode="0.00">
                  <c:v>-0.34483999999999998</c:v>
                </c:pt>
                <c:pt idx="1275" formatCode="0.00">
                  <c:v>-0.41283999999999998</c:v>
                </c:pt>
                <c:pt idx="1276" formatCode="0.00">
                  <c:v>-0.41625000000000001</c:v>
                </c:pt>
                <c:pt idx="1277" formatCode="0.00">
                  <c:v>-0.62209999999999999</c:v>
                </c:pt>
                <c:pt idx="1278" formatCode="0.00">
                  <c:v>-0.39019999999999999</c:v>
                </c:pt>
                <c:pt idx="1279" formatCode="0.00">
                  <c:v>-0.26952999999999999</c:v>
                </c:pt>
                <c:pt idx="1280" formatCode="0.00">
                  <c:v>-0.16989000000000001</c:v>
                </c:pt>
                <c:pt idx="1281" formatCode="0.00">
                  <c:v>0.34856999999999999</c:v>
                </c:pt>
                <c:pt idx="1282" formatCode="0.00">
                  <c:v>0.36007</c:v>
                </c:pt>
                <c:pt idx="1283" formatCode="0.00">
                  <c:v>-0.42168</c:v>
                </c:pt>
                <c:pt idx="1284" formatCode="0.00">
                  <c:v>-0.37096000000000001</c:v>
                </c:pt>
                <c:pt idx="1285" formatCode="0.00">
                  <c:v>0.20751</c:v>
                </c:pt>
                <c:pt idx="1286" formatCode="0.00">
                  <c:v>-0.19092000000000001</c:v>
                </c:pt>
                <c:pt idx="1287" formatCode="0.00">
                  <c:v>0.29203000000000001</c:v>
                </c:pt>
                <c:pt idx="1288" formatCode="0.00">
                  <c:v>0.23311000000000001</c:v>
                </c:pt>
                <c:pt idx="1289" formatCode="0.00">
                  <c:v>0.55144000000000004</c:v>
                </c:pt>
                <c:pt idx="1290" formatCode="0.00">
                  <c:v>0.3322</c:v>
                </c:pt>
                <c:pt idx="1291" formatCode="0.00">
                  <c:v>0.31319999999999998</c:v>
                </c:pt>
                <c:pt idx="1292" formatCode="0.00">
                  <c:v>1.29311</c:v>
                </c:pt>
                <c:pt idx="1293" formatCode="0.00">
                  <c:v>0.81994</c:v>
                </c:pt>
                <c:pt idx="1294" formatCode="0.00">
                  <c:v>1.33348</c:v>
                </c:pt>
                <c:pt idx="1295" formatCode="0.00">
                  <c:v>8.26E-3</c:v>
                </c:pt>
                <c:pt idx="1296" formatCode="0.00">
                  <c:v>0.34244999999999998</c:v>
                </c:pt>
                <c:pt idx="1297" formatCode="0.00">
                  <c:v>-0.34078999999999998</c:v>
                </c:pt>
                <c:pt idx="1298" formatCode="0.00">
                  <c:v>0.46761000000000003</c:v>
                </c:pt>
                <c:pt idx="1299" formatCode="0.00">
                  <c:v>0.67364000000000002</c:v>
                </c:pt>
                <c:pt idx="1300" formatCode="0.00">
                  <c:v>0.83701000000000003</c:v>
                </c:pt>
                <c:pt idx="1301" formatCode="0.00">
                  <c:v>1.11572</c:v>
                </c:pt>
                <c:pt idx="1302" formatCode="0.00">
                  <c:v>1.14751</c:v>
                </c:pt>
                <c:pt idx="1303" formatCode="0.00">
                  <c:v>1.72976</c:v>
                </c:pt>
                <c:pt idx="1304" formatCode="0.00">
                  <c:v>1.52858</c:v>
                </c:pt>
                <c:pt idx="1305" formatCode="0.00">
                  <c:v>1.4968999999999999</c:v>
                </c:pt>
                <c:pt idx="1306" formatCode="0.00">
                  <c:v>2.2286199999999998</c:v>
                </c:pt>
                <c:pt idx="1307" formatCode="0.00">
                  <c:v>2.6634199999999999</c:v>
                </c:pt>
                <c:pt idx="1308" formatCode="0.00">
                  <c:v>2.3713000000000002</c:v>
                </c:pt>
                <c:pt idx="1309" formatCode="0.00">
                  <c:v>2.0806499999999999</c:v>
                </c:pt>
                <c:pt idx="1310" formatCode="0.00">
                  <c:v>2.2684600000000001</c:v>
                </c:pt>
                <c:pt idx="1311" formatCode="0.00">
                  <c:v>2.45228</c:v>
                </c:pt>
                <c:pt idx="1312" formatCode="0.00">
                  <c:v>2.5596000000000001</c:v>
                </c:pt>
                <c:pt idx="1313" formatCode="0.00">
                  <c:v>2.7271000000000001</c:v>
                </c:pt>
                <c:pt idx="1314" formatCode="0.00">
                  <c:v>2.5624799999999999</c:v>
                </c:pt>
                <c:pt idx="1315" formatCode="0.00">
                  <c:v>2.7549199999999998</c:v>
                </c:pt>
                <c:pt idx="1316" formatCode="0.00">
                  <c:v>2.6312899999999999</c:v>
                </c:pt>
                <c:pt idx="1317" formatCode="0.00">
                  <c:v>2.6797200000000001</c:v>
                </c:pt>
                <c:pt idx="1318" formatCode="0.00">
                  <c:v>2.4092099999999999</c:v>
                </c:pt>
                <c:pt idx="1319" formatCode="0.00">
                  <c:v>2.8884699999999999</c:v>
                </c:pt>
                <c:pt idx="1320" formatCode="0.00">
                  <c:v>3.0962900000000002</c:v>
                </c:pt>
                <c:pt idx="1321" formatCode="0.00">
                  <c:v>3.04996</c:v>
                </c:pt>
                <c:pt idx="1322" formatCode="0.00">
                  <c:v>3.0537700000000001</c:v>
                </c:pt>
                <c:pt idx="1323" formatCode="0.00">
                  <c:v>2.5353400000000001</c:v>
                </c:pt>
                <c:pt idx="1324" formatCode="0.00">
                  <c:v>3.0578699999999999</c:v>
                </c:pt>
                <c:pt idx="1325" formatCode="0.00">
                  <c:v>3.1518099999999998</c:v>
                </c:pt>
                <c:pt idx="1326" formatCode="0.00">
                  <c:v>3.1108099999999999</c:v>
                </c:pt>
                <c:pt idx="1327" formatCode="0.00">
                  <c:v>3.18709</c:v>
                </c:pt>
                <c:pt idx="1328" formatCode="0.00">
                  <c:v>3.0541900000000002</c:v>
                </c:pt>
                <c:pt idx="1329" formatCode="0.00">
                  <c:v>3.4396100000000001</c:v>
                </c:pt>
                <c:pt idx="1330" formatCode="0.00">
                  <c:v>3.4550800000000002</c:v>
                </c:pt>
                <c:pt idx="1331" formatCode="0.00">
                  <c:v>2.9396100000000001</c:v>
                </c:pt>
                <c:pt idx="1332" formatCode="0.00">
                  <c:v>2.9754399999999999</c:v>
                </c:pt>
                <c:pt idx="1333" formatCode="0.00">
                  <c:v>3.18344</c:v>
                </c:pt>
                <c:pt idx="1334" formatCode="0.00">
                  <c:v>3.1495899999999999</c:v>
                </c:pt>
                <c:pt idx="1335" formatCode="0.00">
                  <c:v>3.22</c:v>
                </c:pt>
                <c:pt idx="1336" formatCode="0.00">
                  <c:v>3.22</c:v>
                </c:pt>
                <c:pt idx="1337" formatCode="0.00">
                  <c:v>3.3542200000000002</c:v>
                </c:pt>
                <c:pt idx="1338" formatCode="0.00">
                  <c:v>3.1611199999999999</c:v>
                </c:pt>
                <c:pt idx="1339" formatCode="0.00">
                  <c:v>3.2658700000000001</c:v>
                </c:pt>
                <c:pt idx="1340" formatCode="0.00">
                  <c:v>3.2071000000000001</c:v>
                </c:pt>
                <c:pt idx="1341" formatCode="0.00">
                  <c:v>3.4122300000000001</c:v>
                </c:pt>
                <c:pt idx="1342" formatCode="0.00">
                  <c:v>3.3227699999999998</c:v>
                </c:pt>
                <c:pt idx="1343" formatCode="0.00">
                  <c:v>3.3520799999999999</c:v>
                </c:pt>
                <c:pt idx="1344" formatCode="0.00">
                  <c:v>3.42</c:v>
                </c:pt>
                <c:pt idx="1345" formatCode="0.00">
                  <c:v>3.5680000000000001</c:v>
                </c:pt>
                <c:pt idx="1346" formatCode="0.00">
                  <c:v>3.64079</c:v>
                </c:pt>
                <c:pt idx="1347" formatCode="0.00">
                  <c:v>3.5357799999999999</c:v>
                </c:pt>
                <c:pt idx="1348" formatCode="0.00">
                  <c:v>3.6360999999999999</c:v>
                </c:pt>
                <c:pt idx="1349" formatCode="0.00">
                  <c:v>3.53267</c:v>
                </c:pt>
                <c:pt idx="1350" formatCode="0.00">
                  <c:v>3.47004</c:v>
                </c:pt>
                <c:pt idx="1351" formatCode="0.00">
                  <c:v>3.4358599999999999</c:v>
                </c:pt>
                <c:pt idx="1352" formatCode="0.00">
                  <c:v>3.4953099999999999</c:v>
                </c:pt>
                <c:pt idx="1353" formatCode="0.00">
                  <c:v>3.5687799999999998</c:v>
                </c:pt>
                <c:pt idx="1354" formatCode="0.00">
                  <c:v>3.5752199999999998</c:v>
                </c:pt>
                <c:pt idx="1355" formatCode="0.00">
                  <c:v>3.5329999999999999</c:v>
                </c:pt>
                <c:pt idx="1356" formatCode="0.00">
                  <c:v>3.5128200000000001</c:v>
                </c:pt>
                <c:pt idx="1357" formatCode="0.00">
                  <c:v>3.6008100000000001</c:v>
                </c:pt>
                <c:pt idx="1358" formatCode="0.00">
                  <c:v>3.7067700000000001</c:v>
                </c:pt>
                <c:pt idx="1359" formatCode="0.00">
                  <c:v>3.6966600000000001</c:v>
                </c:pt>
                <c:pt idx="1360" formatCode="0.00">
                  <c:v>3.6937199999999999</c:v>
                </c:pt>
                <c:pt idx="1361" formatCode="0.00">
                  <c:v>3.6485400000000001</c:v>
                </c:pt>
                <c:pt idx="1362" formatCode="0.00">
                  <c:v>3.66052</c:v>
                </c:pt>
                <c:pt idx="1363" formatCode="0.00">
                  <c:v>3.6387299999999998</c:v>
                </c:pt>
                <c:pt idx="1364" formatCode="0.00">
                  <c:v>3.5718000000000001</c:v>
                </c:pt>
                <c:pt idx="1365" formatCode="0.00">
                  <c:v>3.59205</c:v>
                </c:pt>
                <c:pt idx="1366" formatCode="0.00">
                  <c:v>3.58771</c:v>
                </c:pt>
                <c:pt idx="1367" formatCode="0.00">
                  <c:v>3.5840999999999998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8F-4659-BA46-5E3543868CF4}"/>
            </c:ext>
          </c:extLst>
        </c:ser>
        <c:ser>
          <c:idx val="1"/>
          <c:order val="1"/>
          <c:spPr>
            <a:ln w="34925"/>
          </c:spPr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'obl. rente'!$D$2:$D$1400</c:f>
              <c:numCache>
                <c:formatCode>#,##0.00</c:formatCode>
                <c:ptCount val="1399"/>
                <c:pt idx="0">
                  <c:v>7.59</c:v>
                </c:pt>
                <c:pt idx="1">
                  <c:v>7.58</c:v>
                </c:pt>
                <c:pt idx="2">
                  <c:v>7.55</c:v>
                </c:pt>
                <c:pt idx="3">
                  <c:v>7.46</c:v>
                </c:pt>
                <c:pt idx="4">
                  <c:v>7.37</c:v>
                </c:pt>
                <c:pt idx="5">
                  <c:v>7.39</c:v>
                </c:pt>
                <c:pt idx="6">
                  <c:v>7.5</c:v>
                </c:pt>
                <c:pt idx="7">
                  <c:v>7.53</c:v>
                </c:pt>
                <c:pt idx="8">
                  <c:v>7.54</c:v>
                </c:pt>
                <c:pt idx="9">
                  <c:v>7.51</c:v>
                </c:pt>
                <c:pt idx="10">
                  <c:v>7.48</c:v>
                </c:pt>
                <c:pt idx="11">
                  <c:v>7.41</c:v>
                </c:pt>
                <c:pt idx="12">
                  <c:v>7.36</c:v>
                </c:pt>
                <c:pt idx="13">
                  <c:v>7.36</c:v>
                </c:pt>
                <c:pt idx="14">
                  <c:v>7.36</c:v>
                </c:pt>
                <c:pt idx="15">
                  <c:v>7.19</c:v>
                </c:pt>
                <c:pt idx="16">
                  <c:v>7.12</c:v>
                </c:pt>
                <c:pt idx="17">
                  <c:v>7.14</c:v>
                </c:pt>
                <c:pt idx="18">
                  <c:v>7</c:v>
                </c:pt>
                <c:pt idx="19">
                  <c:v>6.9</c:v>
                </c:pt>
                <c:pt idx="20">
                  <c:v>6.83</c:v>
                </c:pt>
                <c:pt idx="21">
                  <c:v>6.9</c:v>
                </c:pt>
                <c:pt idx="22">
                  <c:v>6.89</c:v>
                </c:pt>
                <c:pt idx="23">
                  <c:v>6.84</c:v>
                </c:pt>
                <c:pt idx="24">
                  <c:v>6.65</c:v>
                </c:pt>
                <c:pt idx="25">
                  <c:v>6.7</c:v>
                </c:pt>
                <c:pt idx="26">
                  <c:v>6.65</c:v>
                </c:pt>
                <c:pt idx="27">
                  <c:v>6.55</c:v>
                </c:pt>
                <c:pt idx="28">
                  <c:v>6.54</c:v>
                </c:pt>
                <c:pt idx="29">
                  <c:v>6.59</c:v>
                </c:pt>
                <c:pt idx="30">
                  <c:v>6.62</c:v>
                </c:pt>
                <c:pt idx="31">
                  <c:v>6.47</c:v>
                </c:pt>
                <c:pt idx="32">
                  <c:v>6.44</c:v>
                </c:pt>
                <c:pt idx="33">
                  <c:v>6.47</c:v>
                </c:pt>
                <c:pt idx="34">
                  <c:v>6.57</c:v>
                </c:pt>
                <c:pt idx="35">
                  <c:v>6.55</c:v>
                </c:pt>
                <c:pt idx="36">
                  <c:v>6.56</c:v>
                </c:pt>
                <c:pt idx="37">
                  <c:v>6.55</c:v>
                </c:pt>
                <c:pt idx="38">
                  <c:v>6.49</c:v>
                </c:pt>
                <c:pt idx="39">
                  <c:v>6.42</c:v>
                </c:pt>
                <c:pt idx="40">
                  <c:v>6.39</c:v>
                </c:pt>
                <c:pt idx="41">
                  <c:v>6.39</c:v>
                </c:pt>
                <c:pt idx="42">
                  <c:v>6.37</c:v>
                </c:pt>
                <c:pt idx="43">
                  <c:v>6.34</c:v>
                </c:pt>
                <c:pt idx="44">
                  <c:v>6.3</c:v>
                </c:pt>
                <c:pt idx="45">
                  <c:v>6.32</c:v>
                </c:pt>
                <c:pt idx="46">
                  <c:v>6.31</c:v>
                </c:pt>
                <c:pt idx="47">
                  <c:v>6.27</c:v>
                </c:pt>
                <c:pt idx="48">
                  <c:v>6.23</c:v>
                </c:pt>
                <c:pt idx="49">
                  <c:v>6.17</c:v>
                </c:pt>
                <c:pt idx="50">
                  <c:v>6.21</c:v>
                </c:pt>
                <c:pt idx="51">
                  <c:v>6.3</c:v>
                </c:pt>
                <c:pt idx="52">
                  <c:v>6.38</c:v>
                </c:pt>
                <c:pt idx="53">
                  <c:v>6.33</c:v>
                </c:pt>
                <c:pt idx="54">
                  <c:v>6.35</c:v>
                </c:pt>
                <c:pt idx="55">
                  <c:v>6.75</c:v>
                </c:pt>
                <c:pt idx="56">
                  <c:v>6.47</c:v>
                </c:pt>
                <c:pt idx="57">
                  <c:v>6.63</c:v>
                </c:pt>
                <c:pt idx="58">
                  <c:v>6.79</c:v>
                </c:pt>
                <c:pt idx="59">
                  <c:v>6.74</c:v>
                </c:pt>
                <c:pt idx="60">
                  <c:v>6.68</c:v>
                </c:pt>
                <c:pt idx="61">
                  <c:v>6.58</c:v>
                </c:pt>
                <c:pt idx="62">
                  <c:v>6.58</c:v>
                </c:pt>
                <c:pt idx="63">
                  <c:v>6.45</c:v>
                </c:pt>
                <c:pt idx="64">
                  <c:v>6.39</c:v>
                </c:pt>
                <c:pt idx="65">
                  <c:v>6.36</c:v>
                </c:pt>
                <c:pt idx="66">
                  <c:v>6.31</c:v>
                </c:pt>
                <c:pt idx="67">
                  <c:v>6.34</c:v>
                </c:pt>
                <c:pt idx="68">
                  <c:v>6.22</c:v>
                </c:pt>
                <c:pt idx="69">
                  <c:v>6.29</c:v>
                </c:pt>
                <c:pt idx="70">
                  <c:v>5.97</c:v>
                </c:pt>
                <c:pt idx="71">
                  <c:v>5.91</c:v>
                </c:pt>
                <c:pt idx="72">
                  <c:v>5.95</c:v>
                </c:pt>
                <c:pt idx="73">
                  <c:v>5.98</c:v>
                </c:pt>
                <c:pt idx="74">
                  <c:v>5.97</c:v>
                </c:pt>
                <c:pt idx="75">
                  <c:v>6</c:v>
                </c:pt>
                <c:pt idx="76">
                  <c:v>6.06</c:v>
                </c:pt>
                <c:pt idx="77">
                  <c:v>6.08</c:v>
                </c:pt>
                <c:pt idx="78">
                  <c:v>6.3</c:v>
                </c:pt>
                <c:pt idx="79">
                  <c:v>6.29</c:v>
                </c:pt>
                <c:pt idx="80">
                  <c:v>6.22</c:v>
                </c:pt>
                <c:pt idx="81">
                  <c:v>6.19</c:v>
                </c:pt>
                <c:pt idx="82">
                  <c:v>6.11</c:v>
                </c:pt>
                <c:pt idx="83">
                  <c:v>6.02</c:v>
                </c:pt>
                <c:pt idx="84">
                  <c:v>6.08</c:v>
                </c:pt>
                <c:pt idx="85">
                  <c:v>6.05</c:v>
                </c:pt>
                <c:pt idx="86">
                  <c:v>6.03</c:v>
                </c:pt>
                <c:pt idx="87">
                  <c:v>6.01</c:v>
                </c:pt>
                <c:pt idx="88">
                  <c:v>6.14</c:v>
                </c:pt>
                <c:pt idx="89">
                  <c:v>6.24</c:v>
                </c:pt>
                <c:pt idx="90">
                  <c:v>6.29</c:v>
                </c:pt>
                <c:pt idx="91">
                  <c:v>6.4</c:v>
                </c:pt>
                <c:pt idx="92">
                  <c:v>6.49</c:v>
                </c:pt>
                <c:pt idx="93">
                  <c:v>6.49</c:v>
                </c:pt>
                <c:pt idx="94">
                  <c:v>6.57</c:v>
                </c:pt>
                <c:pt idx="95">
                  <c:v>6.59</c:v>
                </c:pt>
                <c:pt idx="96">
                  <c:v>6.78</c:v>
                </c:pt>
                <c:pt idx="97">
                  <c:v>7.11</c:v>
                </c:pt>
                <c:pt idx="98">
                  <c:v>7.14</c:v>
                </c:pt>
                <c:pt idx="99">
                  <c:v>7.18</c:v>
                </c:pt>
                <c:pt idx="100">
                  <c:v>7.4</c:v>
                </c:pt>
                <c:pt idx="101">
                  <c:v>8.11</c:v>
                </c:pt>
                <c:pt idx="102">
                  <c:v>8.11</c:v>
                </c:pt>
                <c:pt idx="103">
                  <c:v>7.82</c:v>
                </c:pt>
                <c:pt idx="104">
                  <c:v>7.77</c:v>
                </c:pt>
                <c:pt idx="105">
                  <c:v>8.1199999999999992</c:v>
                </c:pt>
                <c:pt idx="106">
                  <c:v>8.11</c:v>
                </c:pt>
                <c:pt idx="107">
                  <c:v>8.08</c:v>
                </c:pt>
                <c:pt idx="108">
                  <c:v>8.02</c:v>
                </c:pt>
                <c:pt idx="109">
                  <c:v>7.9</c:v>
                </c:pt>
                <c:pt idx="110">
                  <c:v>7.83</c:v>
                </c:pt>
                <c:pt idx="111">
                  <c:v>7.89</c:v>
                </c:pt>
                <c:pt idx="112">
                  <c:v>7.82</c:v>
                </c:pt>
                <c:pt idx="113">
                  <c:v>7.58</c:v>
                </c:pt>
                <c:pt idx="114">
                  <c:v>7.43</c:v>
                </c:pt>
                <c:pt idx="115">
                  <c:v>7.55</c:v>
                </c:pt>
                <c:pt idx="116">
                  <c:v>7.51</c:v>
                </c:pt>
                <c:pt idx="117">
                  <c:v>7.52</c:v>
                </c:pt>
                <c:pt idx="118">
                  <c:v>7.36</c:v>
                </c:pt>
                <c:pt idx="119">
                  <c:v>7.23</c:v>
                </c:pt>
                <c:pt idx="120">
                  <c:v>7.44</c:v>
                </c:pt>
                <c:pt idx="121">
                  <c:v>7.37</c:v>
                </c:pt>
                <c:pt idx="122">
                  <c:v>7.5</c:v>
                </c:pt>
                <c:pt idx="123">
                  <c:v>7.54</c:v>
                </c:pt>
                <c:pt idx="124">
                  <c:v>7.61</c:v>
                </c:pt>
                <c:pt idx="125">
                  <c:v>7.66</c:v>
                </c:pt>
                <c:pt idx="126">
                  <c:v>7.53</c:v>
                </c:pt>
                <c:pt idx="127">
                  <c:v>7.41</c:v>
                </c:pt>
                <c:pt idx="128">
                  <c:v>7.45</c:v>
                </c:pt>
                <c:pt idx="129">
                  <c:v>7.33</c:v>
                </c:pt>
                <c:pt idx="130">
                  <c:v>7.4</c:v>
                </c:pt>
                <c:pt idx="131">
                  <c:v>7.32</c:v>
                </c:pt>
                <c:pt idx="132">
                  <c:v>7.26</c:v>
                </c:pt>
                <c:pt idx="133">
                  <c:v>7.25</c:v>
                </c:pt>
                <c:pt idx="134">
                  <c:v>7.24</c:v>
                </c:pt>
                <c:pt idx="135">
                  <c:v>7.22</c:v>
                </c:pt>
                <c:pt idx="136">
                  <c:v>7.16</c:v>
                </c:pt>
                <c:pt idx="137">
                  <c:v>7.22</c:v>
                </c:pt>
                <c:pt idx="138">
                  <c:v>7.32</c:v>
                </c:pt>
                <c:pt idx="139">
                  <c:v>7.4</c:v>
                </c:pt>
                <c:pt idx="140">
                  <c:v>7.44</c:v>
                </c:pt>
                <c:pt idx="141">
                  <c:v>7.58</c:v>
                </c:pt>
                <c:pt idx="142">
                  <c:v>7.53</c:v>
                </c:pt>
                <c:pt idx="143">
                  <c:v>7.53</c:v>
                </c:pt>
                <c:pt idx="144">
                  <c:v>7.52</c:v>
                </c:pt>
                <c:pt idx="145">
                  <c:v>7.53</c:v>
                </c:pt>
                <c:pt idx="146">
                  <c:v>7.57</c:v>
                </c:pt>
                <c:pt idx="147">
                  <c:v>7.63</c:v>
                </c:pt>
                <c:pt idx="148">
                  <c:v>7.59</c:v>
                </c:pt>
                <c:pt idx="149">
                  <c:v>8.18</c:v>
                </c:pt>
                <c:pt idx="150">
                  <c:v>8.15</c:v>
                </c:pt>
                <c:pt idx="151">
                  <c:v>8.1</c:v>
                </c:pt>
                <c:pt idx="152">
                  <c:v>8.09</c:v>
                </c:pt>
                <c:pt idx="153">
                  <c:v>8.07</c:v>
                </c:pt>
                <c:pt idx="154">
                  <c:v>7.93</c:v>
                </c:pt>
                <c:pt idx="155">
                  <c:v>8.0399999999999991</c:v>
                </c:pt>
                <c:pt idx="156">
                  <c:v>7.99</c:v>
                </c:pt>
                <c:pt idx="157">
                  <c:v>7.96</c:v>
                </c:pt>
                <c:pt idx="158">
                  <c:v>8.0500000000000007</c:v>
                </c:pt>
                <c:pt idx="159">
                  <c:v>8.14</c:v>
                </c:pt>
                <c:pt idx="160">
                  <c:v>8.0399999999999991</c:v>
                </c:pt>
                <c:pt idx="161">
                  <c:v>8.06</c:v>
                </c:pt>
                <c:pt idx="162">
                  <c:v>7.81</c:v>
                </c:pt>
                <c:pt idx="163">
                  <c:v>7.71</c:v>
                </c:pt>
                <c:pt idx="164">
                  <c:v>7.71</c:v>
                </c:pt>
                <c:pt idx="165">
                  <c:v>7.58</c:v>
                </c:pt>
                <c:pt idx="166">
                  <c:v>7.5</c:v>
                </c:pt>
                <c:pt idx="167">
                  <c:v>7.41</c:v>
                </c:pt>
                <c:pt idx="168">
                  <c:v>7.34</c:v>
                </c:pt>
                <c:pt idx="169">
                  <c:v>7.37</c:v>
                </c:pt>
                <c:pt idx="170">
                  <c:v>7.28</c:v>
                </c:pt>
                <c:pt idx="171">
                  <c:v>7.34</c:v>
                </c:pt>
                <c:pt idx="172">
                  <c:v>7.28</c:v>
                </c:pt>
                <c:pt idx="173">
                  <c:v>7.24</c:v>
                </c:pt>
                <c:pt idx="174">
                  <c:v>7</c:v>
                </c:pt>
                <c:pt idx="175">
                  <c:v>7.35</c:v>
                </c:pt>
                <c:pt idx="176">
                  <c:v>7.25</c:v>
                </c:pt>
                <c:pt idx="177">
                  <c:v>7.25</c:v>
                </c:pt>
                <c:pt idx="178">
                  <c:v>7.25</c:v>
                </c:pt>
                <c:pt idx="179">
                  <c:v>7.11</c:v>
                </c:pt>
                <c:pt idx="180">
                  <c:v>7.13</c:v>
                </c:pt>
                <c:pt idx="181">
                  <c:v>7.13</c:v>
                </c:pt>
                <c:pt idx="182">
                  <c:v>7.16</c:v>
                </c:pt>
                <c:pt idx="183">
                  <c:v>6.94</c:v>
                </c:pt>
                <c:pt idx="184">
                  <c:v>6.83</c:v>
                </c:pt>
                <c:pt idx="185">
                  <c:v>6.74</c:v>
                </c:pt>
                <c:pt idx="186">
                  <c:v>6.62</c:v>
                </c:pt>
                <c:pt idx="187">
                  <c:v>6.63</c:v>
                </c:pt>
                <c:pt idx="188">
                  <c:v>6.63</c:v>
                </c:pt>
                <c:pt idx="189">
                  <c:v>6.76</c:v>
                </c:pt>
                <c:pt idx="190">
                  <c:v>6.93</c:v>
                </c:pt>
                <c:pt idx="191">
                  <c:v>7.01</c:v>
                </c:pt>
                <c:pt idx="192">
                  <c:v>6.98</c:v>
                </c:pt>
                <c:pt idx="193">
                  <c:v>7.05</c:v>
                </c:pt>
                <c:pt idx="194">
                  <c:v>7.12</c:v>
                </c:pt>
                <c:pt idx="195">
                  <c:v>7.17</c:v>
                </c:pt>
                <c:pt idx="196">
                  <c:v>7.18</c:v>
                </c:pt>
                <c:pt idx="197">
                  <c:v>7.12</c:v>
                </c:pt>
                <c:pt idx="198">
                  <c:v>7.14</c:v>
                </c:pt>
                <c:pt idx="199">
                  <c:v>7.07</c:v>
                </c:pt>
                <c:pt idx="200">
                  <c:v>7.09</c:v>
                </c:pt>
                <c:pt idx="201">
                  <c:v>7.11</c:v>
                </c:pt>
                <c:pt idx="202">
                  <c:v>7.16</c:v>
                </c:pt>
                <c:pt idx="203">
                  <c:v>7.12</c:v>
                </c:pt>
                <c:pt idx="204">
                  <c:v>7.07</c:v>
                </c:pt>
                <c:pt idx="205">
                  <c:v>6.85</c:v>
                </c:pt>
                <c:pt idx="206">
                  <c:v>6.7</c:v>
                </c:pt>
                <c:pt idx="207">
                  <c:v>6.59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6.56</c:v>
                </c:pt>
                <c:pt idx="212">
                  <c:v>6.58</c:v>
                </c:pt>
                <c:pt idx="213">
                  <c:v>6.37</c:v>
                </c:pt>
                <c:pt idx="214">
                  <c:v>6.37</c:v>
                </c:pt>
                <c:pt idx="215">
                  <c:v>6.35</c:v>
                </c:pt>
                <c:pt idx="216">
                  <c:v>6.29</c:v>
                </c:pt>
                <c:pt idx="217">
                  <c:v>6.16</c:v>
                </c:pt>
                <c:pt idx="218">
                  <c:v>5.97</c:v>
                </c:pt>
                <c:pt idx="219">
                  <c:v>5.9</c:v>
                </c:pt>
                <c:pt idx="220">
                  <c:v>6.04</c:v>
                </c:pt>
                <c:pt idx="221">
                  <c:v>6.16</c:v>
                </c:pt>
                <c:pt idx="222">
                  <c:v>6.12</c:v>
                </c:pt>
                <c:pt idx="223">
                  <c:v>6.29</c:v>
                </c:pt>
                <c:pt idx="224">
                  <c:v>6.35</c:v>
                </c:pt>
                <c:pt idx="225">
                  <c:v>6.4</c:v>
                </c:pt>
                <c:pt idx="226">
                  <c:v>6.37</c:v>
                </c:pt>
                <c:pt idx="227">
                  <c:v>6.31</c:v>
                </c:pt>
                <c:pt idx="228">
                  <c:v>6.32</c:v>
                </c:pt>
                <c:pt idx="229">
                  <c:v>6.31</c:v>
                </c:pt>
                <c:pt idx="230">
                  <c:v>6.43</c:v>
                </c:pt>
                <c:pt idx="231">
                  <c:v>6.37</c:v>
                </c:pt>
                <c:pt idx="232">
                  <c:v>6.44</c:v>
                </c:pt>
                <c:pt idx="233">
                  <c:v>6.45</c:v>
                </c:pt>
                <c:pt idx="234">
                  <c:v>6.46</c:v>
                </c:pt>
                <c:pt idx="235">
                  <c:v>6.53</c:v>
                </c:pt>
                <c:pt idx="236">
                  <c:v>6.61</c:v>
                </c:pt>
                <c:pt idx="237">
                  <c:v>6.61</c:v>
                </c:pt>
                <c:pt idx="238">
                  <c:v>6.61</c:v>
                </c:pt>
                <c:pt idx="239">
                  <c:v>6.58</c:v>
                </c:pt>
                <c:pt idx="240">
                  <c:v>6.58</c:v>
                </c:pt>
                <c:pt idx="241">
                  <c:v>6.58</c:v>
                </c:pt>
                <c:pt idx="242">
                  <c:v>6.58</c:v>
                </c:pt>
                <c:pt idx="243">
                  <c:v>6.56</c:v>
                </c:pt>
                <c:pt idx="244">
                  <c:v>6.56</c:v>
                </c:pt>
                <c:pt idx="245">
                  <c:v>6.58</c:v>
                </c:pt>
                <c:pt idx="246">
                  <c:v>6.56</c:v>
                </c:pt>
                <c:pt idx="247">
                  <c:v>6.54</c:v>
                </c:pt>
                <c:pt idx="248">
                  <c:v>6.52</c:v>
                </c:pt>
                <c:pt idx="249">
                  <c:v>6.5</c:v>
                </c:pt>
                <c:pt idx="250">
                  <c:v>6.41</c:v>
                </c:pt>
                <c:pt idx="251">
                  <c:v>6.35</c:v>
                </c:pt>
                <c:pt idx="252">
                  <c:v>6.37</c:v>
                </c:pt>
                <c:pt idx="253">
                  <c:v>6.39</c:v>
                </c:pt>
                <c:pt idx="254">
                  <c:v>6.33</c:v>
                </c:pt>
                <c:pt idx="255">
                  <c:v>6.3</c:v>
                </c:pt>
                <c:pt idx="256">
                  <c:v>6.2</c:v>
                </c:pt>
                <c:pt idx="257">
                  <c:v>6.04</c:v>
                </c:pt>
                <c:pt idx="258">
                  <c:v>5.92</c:v>
                </c:pt>
                <c:pt idx="259">
                  <c:v>5.98</c:v>
                </c:pt>
                <c:pt idx="260">
                  <c:v>6.06</c:v>
                </c:pt>
                <c:pt idx="261">
                  <c:v>6.23</c:v>
                </c:pt>
                <c:pt idx="262">
                  <c:v>6.24</c:v>
                </c:pt>
                <c:pt idx="263">
                  <c:v>6.13</c:v>
                </c:pt>
                <c:pt idx="264">
                  <c:v>6.04</c:v>
                </c:pt>
                <c:pt idx="265">
                  <c:v>6.01</c:v>
                </c:pt>
                <c:pt idx="266">
                  <c:v>5.94</c:v>
                </c:pt>
                <c:pt idx="267">
                  <c:v>6.08</c:v>
                </c:pt>
                <c:pt idx="268">
                  <c:v>6.2</c:v>
                </c:pt>
                <c:pt idx="269">
                  <c:v>6.14</c:v>
                </c:pt>
                <c:pt idx="270">
                  <c:v>6.16</c:v>
                </c:pt>
                <c:pt idx="271">
                  <c:v>6.08</c:v>
                </c:pt>
                <c:pt idx="272">
                  <c:v>6.06</c:v>
                </c:pt>
                <c:pt idx="273">
                  <c:v>6.08</c:v>
                </c:pt>
                <c:pt idx="274">
                  <c:v>6.02</c:v>
                </c:pt>
                <c:pt idx="275">
                  <c:v>5.83</c:v>
                </c:pt>
                <c:pt idx="276">
                  <c:v>5.67</c:v>
                </c:pt>
                <c:pt idx="277">
                  <c:v>5.66</c:v>
                </c:pt>
                <c:pt idx="278">
                  <c:v>5.56</c:v>
                </c:pt>
                <c:pt idx="279">
                  <c:v>5.53</c:v>
                </c:pt>
                <c:pt idx="280">
                  <c:v>5.52</c:v>
                </c:pt>
                <c:pt idx="281">
                  <c:v>5.44</c:v>
                </c:pt>
                <c:pt idx="282">
                  <c:v>5.46</c:v>
                </c:pt>
                <c:pt idx="283">
                  <c:v>5.41</c:v>
                </c:pt>
                <c:pt idx="284">
                  <c:v>5.38</c:v>
                </c:pt>
                <c:pt idx="285">
                  <c:v>5.35</c:v>
                </c:pt>
                <c:pt idx="286">
                  <c:v>5.33</c:v>
                </c:pt>
                <c:pt idx="287">
                  <c:v>5.3</c:v>
                </c:pt>
                <c:pt idx="288">
                  <c:v>5.29</c:v>
                </c:pt>
                <c:pt idx="289">
                  <c:v>5.5</c:v>
                </c:pt>
                <c:pt idx="290">
                  <c:v>5.49</c:v>
                </c:pt>
                <c:pt idx="291">
                  <c:v>5.46</c:v>
                </c:pt>
                <c:pt idx="292">
                  <c:v>5.51</c:v>
                </c:pt>
                <c:pt idx="293">
                  <c:v>5.53</c:v>
                </c:pt>
                <c:pt idx="294">
                  <c:v>5.47</c:v>
                </c:pt>
                <c:pt idx="295">
                  <c:v>5.43</c:v>
                </c:pt>
                <c:pt idx="296">
                  <c:v>5.38</c:v>
                </c:pt>
                <c:pt idx="297">
                  <c:v>5.33</c:v>
                </c:pt>
                <c:pt idx="298">
                  <c:v>5.25</c:v>
                </c:pt>
                <c:pt idx="299">
                  <c:v>5.24</c:v>
                </c:pt>
                <c:pt idx="300">
                  <c:v>5.23</c:v>
                </c:pt>
                <c:pt idx="301">
                  <c:v>5.16</c:v>
                </c:pt>
                <c:pt idx="302">
                  <c:v>5.19</c:v>
                </c:pt>
                <c:pt idx="303">
                  <c:v>5.25</c:v>
                </c:pt>
                <c:pt idx="304">
                  <c:v>5.3</c:v>
                </c:pt>
                <c:pt idx="305">
                  <c:v>5.32</c:v>
                </c:pt>
                <c:pt idx="306">
                  <c:v>5.36</c:v>
                </c:pt>
                <c:pt idx="307">
                  <c:v>5.41</c:v>
                </c:pt>
                <c:pt idx="308">
                  <c:v>5.48</c:v>
                </c:pt>
                <c:pt idx="309">
                  <c:v>5.52</c:v>
                </c:pt>
                <c:pt idx="310">
                  <c:v>5.52</c:v>
                </c:pt>
                <c:pt idx="311">
                  <c:v>5.57</c:v>
                </c:pt>
                <c:pt idx="312">
                  <c:v>5.57</c:v>
                </c:pt>
                <c:pt idx="313">
                  <c:v>5.65</c:v>
                </c:pt>
                <c:pt idx="314">
                  <c:v>5.6</c:v>
                </c:pt>
                <c:pt idx="315">
                  <c:v>5.56</c:v>
                </c:pt>
                <c:pt idx="316">
                  <c:v>5.46</c:v>
                </c:pt>
                <c:pt idx="317">
                  <c:v>5.45</c:v>
                </c:pt>
                <c:pt idx="318">
                  <c:v>5.52</c:v>
                </c:pt>
                <c:pt idx="319">
                  <c:v>5.56</c:v>
                </c:pt>
                <c:pt idx="320">
                  <c:v>5.54</c:v>
                </c:pt>
                <c:pt idx="321">
                  <c:v>5.56</c:v>
                </c:pt>
                <c:pt idx="322">
                  <c:v>5.59</c:v>
                </c:pt>
                <c:pt idx="323">
                  <c:v>5.6</c:v>
                </c:pt>
                <c:pt idx="324">
                  <c:v>5.48</c:v>
                </c:pt>
                <c:pt idx="325">
                  <c:v>5.58</c:v>
                </c:pt>
                <c:pt idx="326">
                  <c:v>5.54</c:v>
                </c:pt>
                <c:pt idx="327">
                  <c:v>5.52</c:v>
                </c:pt>
                <c:pt idx="328">
                  <c:v>5.45</c:v>
                </c:pt>
                <c:pt idx="329">
                  <c:v>5.45</c:v>
                </c:pt>
                <c:pt idx="330">
                  <c:v>5.44</c:v>
                </c:pt>
                <c:pt idx="331">
                  <c:v>4.95</c:v>
                </c:pt>
                <c:pt idx="332">
                  <c:v>5.33</c:v>
                </c:pt>
                <c:pt idx="333">
                  <c:v>5.28</c:v>
                </c:pt>
                <c:pt idx="334">
                  <c:v>5.35</c:v>
                </c:pt>
                <c:pt idx="335">
                  <c:v>5.33</c:v>
                </c:pt>
                <c:pt idx="336">
                  <c:v>5.3</c:v>
                </c:pt>
                <c:pt idx="337">
                  <c:v>5.28</c:v>
                </c:pt>
                <c:pt idx="338">
                  <c:v>5.25</c:v>
                </c:pt>
                <c:pt idx="339">
                  <c:v>5.24</c:v>
                </c:pt>
                <c:pt idx="340">
                  <c:v>5.18</c:v>
                </c:pt>
                <c:pt idx="341">
                  <c:v>5.18</c:v>
                </c:pt>
                <c:pt idx="342">
                  <c:v>5.18</c:v>
                </c:pt>
                <c:pt idx="343">
                  <c:v>5.2</c:v>
                </c:pt>
                <c:pt idx="344">
                  <c:v>5.27</c:v>
                </c:pt>
                <c:pt idx="345">
                  <c:v>5.31</c:v>
                </c:pt>
                <c:pt idx="346">
                  <c:v>5.33</c:v>
                </c:pt>
                <c:pt idx="347">
                  <c:v>5.34</c:v>
                </c:pt>
                <c:pt idx="348">
                  <c:v>5.31</c:v>
                </c:pt>
                <c:pt idx="349">
                  <c:v>5.46</c:v>
                </c:pt>
                <c:pt idx="350">
                  <c:v>5.48</c:v>
                </c:pt>
                <c:pt idx="351">
                  <c:v>5.48</c:v>
                </c:pt>
                <c:pt idx="352">
                  <c:v>5.52</c:v>
                </c:pt>
                <c:pt idx="353">
                  <c:v>5.52</c:v>
                </c:pt>
                <c:pt idx="354">
                  <c:v>5.53</c:v>
                </c:pt>
                <c:pt idx="355">
                  <c:v>5.5</c:v>
                </c:pt>
                <c:pt idx="356">
                  <c:v>5.48</c:v>
                </c:pt>
                <c:pt idx="357">
                  <c:v>5.4</c:v>
                </c:pt>
                <c:pt idx="358">
                  <c:v>5.39</c:v>
                </c:pt>
                <c:pt idx="359">
                  <c:v>5.4</c:v>
                </c:pt>
                <c:pt idx="360">
                  <c:v>5.42</c:v>
                </c:pt>
                <c:pt idx="361">
                  <c:v>5.33</c:v>
                </c:pt>
                <c:pt idx="362">
                  <c:v>5.28</c:v>
                </c:pt>
                <c:pt idx="363">
                  <c:v>5.28</c:v>
                </c:pt>
                <c:pt idx="364">
                  <c:v>5.29</c:v>
                </c:pt>
                <c:pt idx="365">
                  <c:v>5.27</c:v>
                </c:pt>
                <c:pt idx="366">
                  <c:v>5.3</c:v>
                </c:pt>
                <c:pt idx="367">
                  <c:v>5.27</c:v>
                </c:pt>
                <c:pt idx="368">
                  <c:v>5.22</c:v>
                </c:pt>
                <c:pt idx="369">
                  <c:v>5.23</c:v>
                </c:pt>
                <c:pt idx="370">
                  <c:v>5.23</c:v>
                </c:pt>
                <c:pt idx="371">
                  <c:v>5.18</c:v>
                </c:pt>
                <c:pt idx="372">
                  <c:v>5.18</c:v>
                </c:pt>
                <c:pt idx="373">
                  <c:v>5.19</c:v>
                </c:pt>
                <c:pt idx="374">
                  <c:v>5.22</c:v>
                </c:pt>
                <c:pt idx="375">
                  <c:v>5.18</c:v>
                </c:pt>
                <c:pt idx="376">
                  <c:v>5.15</c:v>
                </c:pt>
                <c:pt idx="377">
                  <c:v>5.13</c:v>
                </c:pt>
                <c:pt idx="378">
                  <c:v>5.0999999999999996</c:v>
                </c:pt>
                <c:pt idx="379">
                  <c:v>5.0199999999999996</c:v>
                </c:pt>
                <c:pt idx="380">
                  <c:v>5.0199999999999996</c:v>
                </c:pt>
                <c:pt idx="381">
                  <c:v>4.97</c:v>
                </c:pt>
                <c:pt idx="382">
                  <c:v>4.54</c:v>
                </c:pt>
                <c:pt idx="383">
                  <c:v>4.59</c:v>
                </c:pt>
                <c:pt idx="384">
                  <c:v>4.47</c:v>
                </c:pt>
                <c:pt idx="385">
                  <c:v>4.51</c:v>
                </c:pt>
                <c:pt idx="386">
                  <c:v>4.43</c:v>
                </c:pt>
                <c:pt idx="387">
                  <c:v>4.32</c:v>
                </c:pt>
                <c:pt idx="388">
                  <c:v>4.38</c:v>
                </c:pt>
                <c:pt idx="389">
                  <c:v>4.5</c:v>
                </c:pt>
                <c:pt idx="390">
                  <c:v>4.5199999999999996</c:v>
                </c:pt>
                <c:pt idx="391">
                  <c:v>4.5199999999999996</c:v>
                </c:pt>
                <c:pt idx="392">
                  <c:v>4.5199999999999996</c:v>
                </c:pt>
                <c:pt idx="393">
                  <c:v>4.53</c:v>
                </c:pt>
                <c:pt idx="394">
                  <c:v>4.5</c:v>
                </c:pt>
                <c:pt idx="395">
                  <c:v>4.41</c:v>
                </c:pt>
                <c:pt idx="396">
                  <c:v>4.4000000000000004</c:v>
                </c:pt>
                <c:pt idx="397">
                  <c:v>4.38</c:v>
                </c:pt>
                <c:pt idx="398">
                  <c:v>4.3600000000000003</c:v>
                </c:pt>
                <c:pt idx="399">
                  <c:v>4.3</c:v>
                </c:pt>
                <c:pt idx="400">
                  <c:v>4.28</c:v>
                </c:pt>
                <c:pt idx="401">
                  <c:v>4.25</c:v>
                </c:pt>
                <c:pt idx="402">
                  <c:v>4.24</c:v>
                </c:pt>
                <c:pt idx="403">
                  <c:v>4.22</c:v>
                </c:pt>
                <c:pt idx="404">
                  <c:v>4.17</c:v>
                </c:pt>
                <c:pt idx="405">
                  <c:v>4.22</c:v>
                </c:pt>
                <c:pt idx="406">
                  <c:v>4.2</c:v>
                </c:pt>
                <c:pt idx="407">
                  <c:v>4.18</c:v>
                </c:pt>
                <c:pt idx="408">
                  <c:v>4.21</c:v>
                </c:pt>
                <c:pt idx="409">
                  <c:v>4.2300000000000004</c:v>
                </c:pt>
                <c:pt idx="410">
                  <c:v>4.26</c:v>
                </c:pt>
                <c:pt idx="411">
                  <c:v>4.24</c:v>
                </c:pt>
                <c:pt idx="412">
                  <c:v>4.29</c:v>
                </c:pt>
                <c:pt idx="413">
                  <c:v>4.32</c:v>
                </c:pt>
                <c:pt idx="414">
                  <c:v>4.26</c:v>
                </c:pt>
                <c:pt idx="415">
                  <c:v>4.22</c:v>
                </c:pt>
                <c:pt idx="416">
                  <c:v>4.25</c:v>
                </c:pt>
                <c:pt idx="417">
                  <c:v>4.22</c:v>
                </c:pt>
                <c:pt idx="418">
                  <c:v>4.2300000000000004</c:v>
                </c:pt>
                <c:pt idx="419">
                  <c:v>4.21</c:v>
                </c:pt>
                <c:pt idx="420">
                  <c:v>4.25</c:v>
                </c:pt>
                <c:pt idx="421">
                  <c:v>4.25</c:v>
                </c:pt>
                <c:pt idx="422">
                  <c:v>4.2699999999999996</c:v>
                </c:pt>
                <c:pt idx="423">
                  <c:v>4.3099999999999996</c:v>
                </c:pt>
                <c:pt idx="424">
                  <c:v>4.3600000000000003</c:v>
                </c:pt>
                <c:pt idx="425">
                  <c:v>4.47</c:v>
                </c:pt>
                <c:pt idx="426">
                  <c:v>4.5999999999999996</c:v>
                </c:pt>
                <c:pt idx="427">
                  <c:v>4.5999999999999996</c:v>
                </c:pt>
                <c:pt idx="428">
                  <c:v>4.59</c:v>
                </c:pt>
                <c:pt idx="429">
                  <c:v>4.5</c:v>
                </c:pt>
                <c:pt idx="430">
                  <c:v>4.5</c:v>
                </c:pt>
                <c:pt idx="431">
                  <c:v>4.4800000000000004</c:v>
                </c:pt>
                <c:pt idx="432">
                  <c:v>4.47</c:v>
                </c:pt>
                <c:pt idx="433">
                  <c:v>4.4400000000000004</c:v>
                </c:pt>
                <c:pt idx="434">
                  <c:v>4.4000000000000004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4.51</c:v>
                </c:pt>
                <c:pt idx="438">
                  <c:v>4.5</c:v>
                </c:pt>
                <c:pt idx="439">
                  <c:v>4.5</c:v>
                </c:pt>
                <c:pt idx="440">
                  <c:v>4.5199999999999996</c:v>
                </c:pt>
                <c:pt idx="441">
                  <c:v>4.5199999999999996</c:v>
                </c:pt>
                <c:pt idx="442">
                  <c:v>4.7</c:v>
                </c:pt>
                <c:pt idx="443">
                  <c:v>4.9000000000000004</c:v>
                </c:pt>
                <c:pt idx="444">
                  <c:v>5.0199999999999996</c:v>
                </c:pt>
                <c:pt idx="445">
                  <c:v>5.09</c:v>
                </c:pt>
                <c:pt idx="446">
                  <c:v>5.05</c:v>
                </c:pt>
                <c:pt idx="447">
                  <c:v>5.26</c:v>
                </c:pt>
                <c:pt idx="448">
                  <c:v>5.26</c:v>
                </c:pt>
                <c:pt idx="449">
                  <c:v>5.29</c:v>
                </c:pt>
                <c:pt idx="450">
                  <c:v>5.28</c:v>
                </c:pt>
                <c:pt idx="451">
                  <c:v>5.34</c:v>
                </c:pt>
                <c:pt idx="452">
                  <c:v>5.37</c:v>
                </c:pt>
                <c:pt idx="453">
                  <c:v>5.36</c:v>
                </c:pt>
                <c:pt idx="454">
                  <c:v>5.32</c:v>
                </c:pt>
                <c:pt idx="455">
                  <c:v>5.35</c:v>
                </c:pt>
                <c:pt idx="456">
                  <c:v>5.35</c:v>
                </c:pt>
                <c:pt idx="457">
                  <c:v>5.33</c:v>
                </c:pt>
                <c:pt idx="458">
                  <c:v>5.34</c:v>
                </c:pt>
                <c:pt idx="459">
                  <c:v>5.4</c:v>
                </c:pt>
                <c:pt idx="460">
                  <c:v>5.43</c:v>
                </c:pt>
                <c:pt idx="461">
                  <c:v>5.4</c:v>
                </c:pt>
                <c:pt idx="462">
                  <c:v>5.39</c:v>
                </c:pt>
                <c:pt idx="463">
                  <c:v>5.35</c:v>
                </c:pt>
                <c:pt idx="464">
                  <c:v>5.34</c:v>
                </c:pt>
                <c:pt idx="465">
                  <c:v>5.31</c:v>
                </c:pt>
                <c:pt idx="466">
                  <c:v>5.34</c:v>
                </c:pt>
                <c:pt idx="467">
                  <c:v>5.28</c:v>
                </c:pt>
                <c:pt idx="468">
                  <c:v>5.26</c:v>
                </c:pt>
                <c:pt idx="469">
                  <c:v>5.26</c:v>
                </c:pt>
                <c:pt idx="470">
                  <c:v>5.26</c:v>
                </c:pt>
                <c:pt idx="471">
                  <c:v>5.24</c:v>
                </c:pt>
                <c:pt idx="472">
                  <c:v>5.17</c:v>
                </c:pt>
                <c:pt idx="473">
                  <c:v>5.2</c:v>
                </c:pt>
                <c:pt idx="474">
                  <c:v>5.23</c:v>
                </c:pt>
                <c:pt idx="475">
                  <c:v>5.25</c:v>
                </c:pt>
                <c:pt idx="476">
                  <c:v>5.26</c:v>
                </c:pt>
                <c:pt idx="477">
                  <c:v>5.21</c:v>
                </c:pt>
                <c:pt idx="478">
                  <c:v>5.13</c:v>
                </c:pt>
                <c:pt idx="479">
                  <c:v>5.19</c:v>
                </c:pt>
                <c:pt idx="480">
                  <c:v>5.18</c:v>
                </c:pt>
                <c:pt idx="481">
                  <c:v>5.18</c:v>
                </c:pt>
                <c:pt idx="482">
                  <c:v>5.16</c:v>
                </c:pt>
                <c:pt idx="483">
                  <c:v>5.17</c:v>
                </c:pt>
                <c:pt idx="484">
                  <c:v>5.2</c:v>
                </c:pt>
                <c:pt idx="485">
                  <c:v>5.22</c:v>
                </c:pt>
                <c:pt idx="486">
                  <c:v>5.22</c:v>
                </c:pt>
                <c:pt idx="487">
                  <c:v>5.24</c:v>
                </c:pt>
                <c:pt idx="488">
                  <c:v>5.24</c:v>
                </c:pt>
                <c:pt idx="489">
                  <c:v>5.25</c:v>
                </c:pt>
                <c:pt idx="490">
                  <c:v>5.28</c:v>
                </c:pt>
                <c:pt idx="491">
                  <c:v>5.25</c:v>
                </c:pt>
                <c:pt idx="492">
                  <c:v>5.25</c:v>
                </c:pt>
                <c:pt idx="493">
                  <c:v>5.25</c:v>
                </c:pt>
                <c:pt idx="494">
                  <c:v>5.22</c:v>
                </c:pt>
                <c:pt idx="495">
                  <c:v>5.21</c:v>
                </c:pt>
                <c:pt idx="496">
                  <c:v>5.2</c:v>
                </c:pt>
                <c:pt idx="497">
                  <c:v>5.18</c:v>
                </c:pt>
                <c:pt idx="498">
                  <c:v>5.24</c:v>
                </c:pt>
                <c:pt idx="499">
                  <c:v>5.25</c:v>
                </c:pt>
                <c:pt idx="500">
                  <c:v>5.29</c:v>
                </c:pt>
                <c:pt idx="501">
                  <c:v>5.31</c:v>
                </c:pt>
                <c:pt idx="502">
                  <c:v>5.32</c:v>
                </c:pt>
                <c:pt idx="503">
                  <c:v>5.31</c:v>
                </c:pt>
                <c:pt idx="504">
                  <c:v>5.34</c:v>
                </c:pt>
                <c:pt idx="505">
                  <c:v>5.4</c:v>
                </c:pt>
                <c:pt idx="506">
                  <c:v>5.43</c:v>
                </c:pt>
                <c:pt idx="507">
                  <c:v>5.48</c:v>
                </c:pt>
                <c:pt idx="508">
                  <c:v>5.56</c:v>
                </c:pt>
                <c:pt idx="509">
                  <c:v>5.66</c:v>
                </c:pt>
                <c:pt idx="510">
                  <c:v>6.11</c:v>
                </c:pt>
                <c:pt idx="511">
                  <c:v>6.16</c:v>
                </c:pt>
                <c:pt idx="512">
                  <c:v>6.21</c:v>
                </c:pt>
                <c:pt idx="513">
                  <c:v>6.22</c:v>
                </c:pt>
                <c:pt idx="514">
                  <c:v>6.23</c:v>
                </c:pt>
                <c:pt idx="515">
                  <c:v>6.21</c:v>
                </c:pt>
                <c:pt idx="516">
                  <c:v>6.16</c:v>
                </c:pt>
                <c:pt idx="517">
                  <c:v>6.15</c:v>
                </c:pt>
                <c:pt idx="518">
                  <c:v>6.15</c:v>
                </c:pt>
                <c:pt idx="519">
                  <c:v>6.15</c:v>
                </c:pt>
                <c:pt idx="520">
                  <c:v>6.13</c:v>
                </c:pt>
                <c:pt idx="521">
                  <c:v>6.12</c:v>
                </c:pt>
                <c:pt idx="522">
                  <c:v>6.11</c:v>
                </c:pt>
                <c:pt idx="523">
                  <c:v>6.09</c:v>
                </c:pt>
                <c:pt idx="524">
                  <c:v>6.11</c:v>
                </c:pt>
                <c:pt idx="525">
                  <c:v>6.13</c:v>
                </c:pt>
                <c:pt idx="526">
                  <c:v>6.02</c:v>
                </c:pt>
                <c:pt idx="527">
                  <c:v>5.99</c:v>
                </c:pt>
                <c:pt idx="528">
                  <c:v>5.95</c:v>
                </c:pt>
                <c:pt idx="529">
                  <c:v>5.82</c:v>
                </c:pt>
                <c:pt idx="530">
                  <c:v>5.79</c:v>
                </c:pt>
                <c:pt idx="531">
                  <c:v>5.68</c:v>
                </c:pt>
                <c:pt idx="532">
                  <c:v>5.64</c:v>
                </c:pt>
                <c:pt idx="533">
                  <c:v>5.59</c:v>
                </c:pt>
                <c:pt idx="534">
                  <c:v>5.63</c:v>
                </c:pt>
                <c:pt idx="535">
                  <c:v>5.82</c:v>
                </c:pt>
                <c:pt idx="536">
                  <c:v>5.95</c:v>
                </c:pt>
                <c:pt idx="537">
                  <c:v>5.94</c:v>
                </c:pt>
                <c:pt idx="538">
                  <c:v>5.73</c:v>
                </c:pt>
                <c:pt idx="539">
                  <c:v>6.11</c:v>
                </c:pt>
                <c:pt idx="540">
                  <c:v>6.01</c:v>
                </c:pt>
                <c:pt idx="541">
                  <c:v>5.94</c:v>
                </c:pt>
                <c:pt idx="542">
                  <c:v>5.77</c:v>
                </c:pt>
                <c:pt idx="543">
                  <c:v>5.68</c:v>
                </c:pt>
                <c:pt idx="544">
                  <c:v>5.59</c:v>
                </c:pt>
                <c:pt idx="545">
                  <c:v>5.72</c:v>
                </c:pt>
                <c:pt idx="546">
                  <c:v>5.67</c:v>
                </c:pt>
                <c:pt idx="547">
                  <c:v>5.61</c:v>
                </c:pt>
                <c:pt idx="548">
                  <c:v>5.73</c:v>
                </c:pt>
                <c:pt idx="549">
                  <c:v>5.72</c:v>
                </c:pt>
                <c:pt idx="550">
                  <c:v>5.93</c:v>
                </c:pt>
                <c:pt idx="551">
                  <c:v>6.03</c:v>
                </c:pt>
                <c:pt idx="552">
                  <c:v>6.06</c:v>
                </c:pt>
                <c:pt idx="553">
                  <c:v>6.09</c:v>
                </c:pt>
                <c:pt idx="554">
                  <c:v>6.15</c:v>
                </c:pt>
                <c:pt idx="555">
                  <c:v>6.18</c:v>
                </c:pt>
                <c:pt idx="556">
                  <c:v>6.2</c:v>
                </c:pt>
                <c:pt idx="557">
                  <c:v>6.22</c:v>
                </c:pt>
                <c:pt idx="558">
                  <c:v>6.28</c:v>
                </c:pt>
                <c:pt idx="559">
                  <c:v>6.33</c:v>
                </c:pt>
                <c:pt idx="560">
                  <c:v>6.4</c:v>
                </c:pt>
                <c:pt idx="561">
                  <c:v>6.55</c:v>
                </c:pt>
                <c:pt idx="562">
                  <c:v>6.62</c:v>
                </c:pt>
                <c:pt idx="563">
                  <c:v>7.13</c:v>
                </c:pt>
                <c:pt idx="564">
                  <c:v>7.12</c:v>
                </c:pt>
                <c:pt idx="565">
                  <c:v>7.15</c:v>
                </c:pt>
                <c:pt idx="566">
                  <c:v>7.14</c:v>
                </c:pt>
                <c:pt idx="567">
                  <c:v>7.18</c:v>
                </c:pt>
                <c:pt idx="568">
                  <c:v>7.09</c:v>
                </c:pt>
                <c:pt idx="569">
                  <c:v>7.08</c:v>
                </c:pt>
                <c:pt idx="570">
                  <c:v>6.73</c:v>
                </c:pt>
                <c:pt idx="571">
                  <c:v>6.53</c:v>
                </c:pt>
                <c:pt idx="572">
                  <c:v>6.6</c:v>
                </c:pt>
                <c:pt idx="573">
                  <c:v>6.5</c:v>
                </c:pt>
                <c:pt idx="574">
                  <c:v>6.49</c:v>
                </c:pt>
                <c:pt idx="575">
                  <c:v>6.73</c:v>
                </c:pt>
                <c:pt idx="576">
                  <c:v>7.06</c:v>
                </c:pt>
                <c:pt idx="577">
                  <c:v>7.1</c:v>
                </c:pt>
                <c:pt idx="578">
                  <c:v>7.19</c:v>
                </c:pt>
                <c:pt idx="579">
                  <c:v>7.44</c:v>
                </c:pt>
                <c:pt idx="580">
                  <c:v>7.37</c:v>
                </c:pt>
                <c:pt idx="581">
                  <c:v>7.43</c:v>
                </c:pt>
                <c:pt idx="582">
                  <c:v>7.25</c:v>
                </c:pt>
                <c:pt idx="583">
                  <c:v>7.18</c:v>
                </c:pt>
                <c:pt idx="584">
                  <c:v>7.03</c:v>
                </c:pt>
                <c:pt idx="585">
                  <c:v>6.88</c:v>
                </c:pt>
                <c:pt idx="586">
                  <c:v>6.6</c:v>
                </c:pt>
                <c:pt idx="587">
                  <c:v>6.53</c:v>
                </c:pt>
                <c:pt idx="588">
                  <c:v>6.62</c:v>
                </c:pt>
                <c:pt idx="589">
                  <c:v>6.58</c:v>
                </c:pt>
                <c:pt idx="590">
                  <c:v>6.5</c:v>
                </c:pt>
                <c:pt idx="591">
                  <c:v>6.12</c:v>
                </c:pt>
                <c:pt idx="592">
                  <c:v>6.18</c:v>
                </c:pt>
                <c:pt idx="593">
                  <c:v>6.03</c:v>
                </c:pt>
                <c:pt idx="594">
                  <c:v>6.35</c:v>
                </c:pt>
                <c:pt idx="595">
                  <c:v>6.29</c:v>
                </c:pt>
                <c:pt idx="596">
                  <c:v>6.15</c:v>
                </c:pt>
                <c:pt idx="597">
                  <c:v>6.13</c:v>
                </c:pt>
                <c:pt idx="598">
                  <c:v>6.23</c:v>
                </c:pt>
                <c:pt idx="599">
                  <c:v>6.11</c:v>
                </c:pt>
                <c:pt idx="600">
                  <c:v>6.01</c:v>
                </c:pt>
                <c:pt idx="601">
                  <c:v>5.84</c:v>
                </c:pt>
                <c:pt idx="602">
                  <c:v>5.61</c:v>
                </c:pt>
                <c:pt idx="603">
                  <c:v>5.49</c:v>
                </c:pt>
                <c:pt idx="604">
                  <c:v>5.55</c:v>
                </c:pt>
                <c:pt idx="605">
                  <c:v>5.44</c:v>
                </c:pt>
                <c:pt idx="606">
                  <c:v>5.48</c:v>
                </c:pt>
                <c:pt idx="607">
                  <c:v>5.54</c:v>
                </c:pt>
                <c:pt idx="608">
                  <c:v>5.48</c:v>
                </c:pt>
                <c:pt idx="609">
                  <c:v>5.46</c:v>
                </c:pt>
                <c:pt idx="610">
                  <c:v>5.46</c:v>
                </c:pt>
                <c:pt idx="611">
                  <c:v>5.48</c:v>
                </c:pt>
                <c:pt idx="612">
                  <c:v>5.43</c:v>
                </c:pt>
                <c:pt idx="613">
                  <c:v>5.59</c:v>
                </c:pt>
                <c:pt idx="614">
                  <c:v>5.53</c:v>
                </c:pt>
                <c:pt idx="615">
                  <c:v>5.48</c:v>
                </c:pt>
                <c:pt idx="616">
                  <c:v>5.38</c:v>
                </c:pt>
                <c:pt idx="617">
                  <c:v>5.31</c:v>
                </c:pt>
                <c:pt idx="618">
                  <c:v>5.34</c:v>
                </c:pt>
                <c:pt idx="619">
                  <c:v>5.35</c:v>
                </c:pt>
                <c:pt idx="620">
                  <c:v>5.35</c:v>
                </c:pt>
                <c:pt idx="621">
                  <c:v>5.29</c:v>
                </c:pt>
                <c:pt idx="622">
                  <c:v>5.29</c:v>
                </c:pt>
                <c:pt idx="623">
                  <c:v>5.28</c:v>
                </c:pt>
                <c:pt idx="624">
                  <c:v>5.2</c:v>
                </c:pt>
                <c:pt idx="625">
                  <c:v>5.2</c:v>
                </c:pt>
                <c:pt idx="626">
                  <c:v>5.24</c:v>
                </c:pt>
                <c:pt idx="627">
                  <c:v>5.24</c:v>
                </c:pt>
                <c:pt idx="628">
                  <c:v>5.25</c:v>
                </c:pt>
                <c:pt idx="629">
                  <c:v>5.21</c:v>
                </c:pt>
                <c:pt idx="630">
                  <c:v>5.19</c:v>
                </c:pt>
                <c:pt idx="631">
                  <c:v>5.2</c:v>
                </c:pt>
                <c:pt idx="632">
                  <c:v>5.25</c:v>
                </c:pt>
                <c:pt idx="633">
                  <c:v>5.29</c:v>
                </c:pt>
                <c:pt idx="634">
                  <c:v>5.28</c:v>
                </c:pt>
                <c:pt idx="635">
                  <c:v>5.3</c:v>
                </c:pt>
                <c:pt idx="636">
                  <c:v>5.26</c:v>
                </c:pt>
                <c:pt idx="637">
                  <c:v>5.22</c:v>
                </c:pt>
                <c:pt idx="638">
                  <c:v>5.2</c:v>
                </c:pt>
                <c:pt idx="639">
                  <c:v>5.14</c:v>
                </c:pt>
                <c:pt idx="640">
                  <c:v>5.17</c:v>
                </c:pt>
                <c:pt idx="641">
                  <c:v>5.18</c:v>
                </c:pt>
                <c:pt idx="642">
                  <c:v>5.19</c:v>
                </c:pt>
                <c:pt idx="643">
                  <c:v>5.2</c:v>
                </c:pt>
                <c:pt idx="644">
                  <c:v>5.2</c:v>
                </c:pt>
                <c:pt idx="645">
                  <c:v>5.12</c:v>
                </c:pt>
                <c:pt idx="646">
                  <c:v>5.0599999999999996</c:v>
                </c:pt>
                <c:pt idx="647">
                  <c:v>5.08</c:v>
                </c:pt>
                <c:pt idx="648">
                  <c:v>5.01</c:v>
                </c:pt>
                <c:pt idx="649">
                  <c:v>5.0199999999999996</c:v>
                </c:pt>
                <c:pt idx="650">
                  <c:v>4.93</c:v>
                </c:pt>
                <c:pt idx="651">
                  <c:v>4.95</c:v>
                </c:pt>
                <c:pt idx="652">
                  <c:v>4.88</c:v>
                </c:pt>
                <c:pt idx="653">
                  <c:v>4.8499999999999996</c:v>
                </c:pt>
                <c:pt idx="654">
                  <c:v>4.79</c:v>
                </c:pt>
                <c:pt idx="655">
                  <c:v>4.68</c:v>
                </c:pt>
                <c:pt idx="656">
                  <c:v>4.88</c:v>
                </c:pt>
                <c:pt idx="657">
                  <c:v>4.75</c:v>
                </c:pt>
                <c:pt idx="658">
                  <c:v>4.6399999999999997</c:v>
                </c:pt>
                <c:pt idx="659">
                  <c:v>4.68</c:v>
                </c:pt>
                <c:pt idx="660">
                  <c:v>4.63</c:v>
                </c:pt>
                <c:pt idx="661">
                  <c:v>4.55</c:v>
                </c:pt>
                <c:pt idx="662">
                  <c:v>4.53</c:v>
                </c:pt>
                <c:pt idx="663">
                  <c:v>4.46</c:v>
                </c:pt>
                <c:pt idx="664">
                  <c:v>4.3600000000000003</c:v>
                </c:pt>
                <c:pt idx="665">
                  <c:v>4.3099999999999996</c:v>
                </c:pt>
                <c:pt idx="666">
                  <c:v>4.3099999999999996</c:v>
                </c:pt>
                <c:pt idx="667">
                  <c:v>4.38</c:v>
                </c:pt>
                <c:pt idx="668">
                  <c:v>4.37</c:v>
                </c:pt>
                <c:pt idx="669">
                  <c:v>4.32</c:v>
                </c:pt>
                <c:pt idx="670">
                  <c:v>4.32</c:v>
                </c:pt>
                <c:pt idx="671">
                  <c:v>4.3499999999999996</c:v>
                </c:pt>
                <c:pt idx="672">
                  <c:v>4.3499999999999996</c:v>
                </c:pt>
                <c:pt idx="673">
                  <c:v>4.3899999999999997</c:v>
                </c:pt>
                <c:pt idx="674">
                  <c:v>4.34</c:v>
                </c:pt>
                <c:pt idx="675">
                  <c:v>4.25</c:v>
                </c:pt>
                <c:pt idx="676">
                  <c:v>4.18</c:v>
                </c:pt>
                <c:pt idx="677">
                  <c:v>4.12</c:v>
                </c:pt>
                <c:pt idx="678">
                  <c:v>4.13</c:v>
                </c:pt>
                <c:pt idx="679">
                  <c:v>4.18</c:v>
                </c:pt>
                <c:pt idx="680">
                  <c:v>4.24</c:v>
                </c:pt>
                <c:pt idx="681">
                  <c:v>4.24</c:v>
                </c:pt>
                <c:pt idx="682">
                  <c:v>4.2</c:v>
                </c:pt>
                <c:pt idx="683">
                  <c:v>4.18</c:v>
                </c:pt>
                <c:pt idx="684">
                  <c:v>4.1900000000000004</c:v>
                </c:pt>
                <c:pt idx="685">
                  <c:v>4.26</c:v>
                </c:pt>
                <c:pt idx="686">
                  <c:v>4.3099999999999996</c:v>
                </c:pt>
                <c:pt idx="687">
                  <c:v>4.29</c:v>
                </c:pt>
                <c:pt idx="688">
                  <c:v>4.3</c:v>
                </c:pt>
                <c:pt idx="689">
                  <c:v>4.37</c:v>
                </c:pt>
                <c:pt idx="690">
                  <c:v>4.43</c:v>
                </c:pt>
                <c:pt idx="691">
                  <c:v>4.53</c:v>
                </c:pt>
                <c:pt idx="692">
                  <c:v>4.6100000000000003</c:v>
                </c:pt>
                <c:pt idx="693">
                  <c:v>4.8</c:v>
                </c:pt>
                <c:pt idx="694">
                  <c:v>4.68</c:v>
                </c:pt>
                <c:pt idx="695">
                  <c:v>4.5999999999999996</c:v>
                </c:pt>
                <c:pt idx="696">
                  <c:v>4.57</c:v>
                </c:pt>
                <c:pt idx="697">
                  <c:v>4.57</c:v>
                </c:pt>
                <c:pt idx="698">
                  <c:v>4.59</c:v>
                </c:pt>
                <c:pt idx="699">
                  <c:v>4.62</c:v>
                </c:pt>
                <c:pt idx="700">
                  <c:v>4.7300000000000004</c:v>
                </c:pt>
                <c:pt idx="701">
                  <c:v>4.9400000000000004</c:v>
                </c:pt>
                <c:pt idx="702">
                  <c:v>5.14</c:v>
                </c:pt>
                <c:pt idx="703">
                  <c:v>5.09</c:v>
                </c:pt>
                <c:pt idx="704">
                  <c:v>4.9400000000000004</c:v>
                </c:pt>
                <c:pt idx="705">
                  <c:v>5.17</c:v>
                </c:pt>
                <c:pt idx="706">
                  <c:v>5.03</c:v>
                </c:pt>
                <c:pt idx="707">
                  <c:v>5.14</c:v>
                </c:pt>
                <c:pt idx="708">
                  <c:v>5.13</c:v>
                </c:pt>
                <c:pt idx="709">
                  <c:v>5.0599999999999996</c:v>
                </c:pt>
                <c:pt idx="710">
                  <c:v>5.26</c:v>
                </c:pt>
                <c:pt idx="711">
                  <c:v>5.23</c:v>
                </c:pt>
                <c:pt idx="712">
                  <c:v>5.19</c:v>
                </c:pt>
                <c:pt idx="713">
                  <c:v>5.22</c:v>
                </c:pt>
                <c:pt idx="714">
                  <c:v>5.1100000000000003</c:v>
                </c:pt>
                <c:pt idx="715">
                  <c:v>5.14</c:v>
                </c:pt>
                <c:pt idx="716">
                  <c:v>5.09</c:v>
                </c:pt>
                <c:pt idx="717">
                  <c:v>5.07</c:v>
                </c:pt>
                <c:pt idx="718">
                  <c:v>5.08</c:v>
                </c:pt>
                <c:pt idx="719">
                  <c:v>5.08</c:v>
                </c:pt>
                <c:pt idx="720">
                  <c:v>5.12</c:v>
                </c:pt>
                <c:pt idx="721">
                  <c:v>5.1100000000000003</c:v>
                </c:pt>
                <c:pt idx="722">
                  <c:v>5.16</c:v>
                </c:pt>
                <c:pt idx="723" formatCode="General">
                  <c:v>5.09</c:v>
                </c:pt>
                <c:pt idx="724" formatCode="0.00">
                  <c:v>5.0599999999999996</c:v>
                </c:pt>
                <c:pt idx="725" formatCode="0.00">
                  <c:v>5.03</c:v>
                </c:pt>
                <c:pt idx="726" formatCode="0.00">
                  <c:v>5.04</c:v>
                </c:pt>
                <c:pt idx="727">
                  <c:v>4.8499999999999996</c:v>
                </c:pt>
                <c:pt idx="728">
                  <c:v>4.5599999999999996</c:v>
                </c:pt>
                <c:pt idx="729" formatCode="0.00">
                  <c:v>4.4000000000000004</c:v>
                </c:pt>
                <c:pt idx="730" formatCode="0.00">
                  <c:v>4.46</c:v>
                </c:pt>
                <c:pt idx="731" formatCode="0.00">
                  <c:v>4.3499999999999996</c:v>
                </c:pt>
                <c:pt idx="732" formatCode="0.00">
                  <c:v>4.33</c:v>
                </c:pt>
                <c:pt idx="733" formatCode="0.00">
                  <c:v>4.24</c:v>
                </c:pt>
                <c:pt idx="734" formatCode="0.00">
                  <c:v>4.2699999999999996</c:v>
                </c:pt>
                <c:pt idx="735">
                  <c:v>4.26</c:v>
                </c:pt>
                <c:pt idx="736">
                  <c:v>4.34</c:v>
                </c:pt>
                <c:pt idx="737">
                  <c:v>4.3600000000000003</c:v>
                </c:pt>
                <c:pt idx="738">
                  <c:v>4.38</c:v>
                </c:pt>
                <c:pt idx="739" formatCode="General">
                  <c:v>4.3499999999999996</c:v>
                </c:pt>
                <c:pt idx="740" formatCode="General">
                  <c:v>4.3099999999999996</c:v>
                </c:pt>
                <c:pt idx="741" formatCode="General">
                  <c:v>4.28</c:v>
                </c:pt>
                <c:pt idx="742" formatCode="0.00">
                  <c:v>4.3</c:v>
                </c:pt>
                <c:pt idx="743" formatCode="0.00">
                  <c:v>4.3</c:v>
                </c:pt>
                <c:pt idx="744" formatCode="General">
                  <c:v>4.26</c:v>
                </c:pt>
                <c:pt idx="745">
                  <c:v>4.1900000000000004</c:v>
                </c:pt>
                <c:pt idx="746" formatCode="General">
                  <c:v>4.1399999999999997</c:v>
                </c:pt>
                <c:pt idx="747">
                  <c:v>4.0999999999999996</c:v>
                </c:pt>
                <c:pt idx="748" formatCode="General">
                  <c:v>4.04</c:v>
                </c:pt>
                <c:pt idx="749" formatCode="General">
                  <c:v>4.0599999999999996</c:v>
                </c:pt>
                <c:pt idx="750">
                  <c:v>3.88</c:v>
                </c:pt>
                <c:pt idx="751">
                  <c:v>3.99</c:v>
                </c:pt>
                <c:pt idx="752">
                  <c:v>3.92</c:v>
                </c:pt>
                <c:pt idx="753">
                  <c:v>3.98</c:v>
                </c:pt>
                <c:pt idx="754">
                  <c:v>3.96</c:v>
                </c:pt>
                <c:pt idx="755">
                  <c:v>3.97</c:v>
                </c:pt>
                <c:pt idx="756">
                  <c:v>3.97</c:v>
                </c:pt>
                <c:pt idx="757">
                  <c:v>3.9</c:v>
                </c:pt>
                <c:pt idx="758">
                  <c:v>3.92</c:v>
                </c:pt>
                <c:pt idx="759">
                  <c:v>3.94</c:v>
                </c:pt>
                <c:pt idx="760" formatCode="0.00">
                  <c:v>3.9161700000000002</c:v>
                </c:pt>
                <c:pt idx="761" formatCode="0.00">
                  <c:v>3.8957700000000002</c:v>
                </c:pt>
                <c:pt idx="762" formatCode="0.00">
                  <c:v>3.8553299999999999</c:v>
                </c:pt>
                <c:pt idx="763" formatCode="0.00">
                  <c:v>3.8595700000000002</c:v>
                </c:pt>
                <c:pt idx="764" formatCode="0.00">
                  <c:v>3.8270900000000001</c:v>
                </c:pt>
                <c:pt idx="765">
                  <c:v>3.8236400000000001</c:v>
                </c:pt>
                <c:pt idx="766" formatCode="0.00">
                  <c:v>3.7349399999999999</c:v>
                </c:pt>
                <c:pt idx="767" formatCode="0.00">
                  <c:v>3.6823899999999998</c:v>
                </c:pt>
                <c:pt idx="768" formatCode="0.00">
                  <c:v>3.63306</c:v>
                </c:pt>
                <c:pt idx="769" formatCode="0.00">
                  <c:v>3.5087700000000002</c:v>
                </c:pt>
                <c:pt idx="770" formatCode="0.00">
                  <c:v>3.5028700000000002</c:v>
                </c:pt>
                <c:pt idx="771" formatCode="0.00">
                  <c:v>3.60669</c:v>
                </c:pt>
                <c:pt idx="772" formatCode="0.00">
                  <c:v>3.6588699999999998</c:v>
                </c:pt>
                <c:pt idx="773" formatCode="0.00">
                  <c:v>3.62263</c:v>
                </c:pt>
                <c:pt idx="774" formatCode="0.00">
                  <c:v>3.5525799999999998</c:v>
                </c:pt>
                <c:pt idx="775" formatCode="0.00">
                  <c:v>3.5066899999999999</c:v>
                </c:pt>
                <c:pt idx="776" formatCode="0.00">
                  <c:v>3.5030700000000001</c:v>
                </c:pt>
                <c:pt idx="777">
                  <c:v>3.5292300000000001</c:v>
                </c:pt>
                <c:pt idx="778" formatCode="0.00">
                  <c:v>3.5627599999999999</c:v>
                </c:pt>
                <c:pt idx="779" formatCode="0.00">
                  <c:v>3.5545</c:v>
                </c:pt>
                <c:pt idx="780" formatCode="0.00">
                  <c:v>3.5324900000000001</c:v>
                </c:pt>
                <c:pt idx="781" formatCode="0.00">
                  <c:v>3.4614099999999999</c:v>
                </c:pt>
                <c:pt idx="782" formatCode="0.00">
                  <c:v>3.4516200000000001</c:v>
                </c:pt>
                <c:pt idx="783">
                  <c:v>3.54</c:v>
                </c:pt>
                <c:pt idx="784" formatCode="0.00">
                  <c:v>3.62276</c:v>
                </c:pt>
                <c:pt idx="785" formatCode="0.00">
                  <c:v>3.5427900000000001</c:v>
                </c:pt>
                <c:pt idx="786" formatCode="0.00">
                  <c:v>3.5140699999999998</c:v>
                </c:pt>
                <c:pt idx="787" formatCode="0.00">
                  <c:v>3.5342600000000002</c:v>
                </c:pt>
                <c:pt idx="788" formatCode="0.00">
                  <c:v>3.5865</c:v>
                </c:pt>
                <c:pt idx="789" formatCode="0.00">
                  <c:v>3.5758800000000002</c:v>
                </c:pt>
                <c:pt idx="790" formatCode="0.00">
                  <c:v>3.5100799999999999</c:v>
                </c:pt>
                <c:pt idx="791" formatCode="0.00">
                  <c:v>3.50644</c:v>
                </c:pt>
                <c:pt idx="792" formatCode="0.00">
                  <c:v>3.4932699999999999</c:v>
                </c:pt>
                <c:pt idx="793" formatCode="0.00">
                  <c:v>3.4730400000000001</c:v>
                </c:pt>
                <c:pt idx="794" formatCode="0.00">
                  <c:v>3.41506</c:v>
                </c:pt>
                <c:pt idx="795" formatCode="0.00">
                  <c:v>3.3657900000000001</c:v>
                </c:pt>
                <c:pt idx="796" formatCode="0.00">
                  <c:v>3.2711100000000002</c:v>
                </c:pt>
                <c:pt idx="797">
                  <c:v>3.3204699999999998</c:v>
                </c:pt>
                <c:pt idx="798">
                  <c:v>3.2772800000000002</c:v>
                </c:pt>
                <c:pt idx="799" formatCode="0.00">
                  <c:v>3.2820900000000002</c:v>
                </c:pt>
                <c:pt idx="800" formatCode="0.00">
                  <c:v>3.2795299999999998</c:v>
                </c:pt>
                <c:pt idx="801" formatCode="0.00">
                  <c:v>3.28085</c:v>
                </c:pt>
                <c:pt idx="802" formatCode="0.00">
                  <c:v>3.3448099999999998</c:v>
                </c:pt>
                <c:pt idx="803" formatCode="0.00">
                  <c:v>3.4708199999999998</c:v>
                </c:pt>
                <c:pt idx="804">
                  <c:v>3.4820199999999999</c:v>
                </c:pt>
                <c:pt idx="805">
                  <c:v>3.49132</c:v>
                </c:pt>
                <c:pt idx="806" formatCode="0.00">
                  <c:v>3.54569</c:v>
                </c:pt>
                <c:pt idx="807" formatCode="0.00">
                  <c:v>3.4734699999999998</c:v>
                </c:pt>
                <c:pt idx="808" formatCode="0.00">
                  <c:v>3.4328599999999998</c:v>
                </c:pt>
                <c:pt idx="809">
                  <c:v>3.4836399999999998</c:v>
                </c:pt>
                <c:pt idx="810" formatCode="0.00">
                  <c:v>3.3853800000000001</c:v>
                </c:pt>
                <c:pt idx="811" formatCode="0.00">
                  <c:v>3.3563399999999999</c:v>
                </c:pt>
                <c:pt idx="812" formatCode="0.00">
                  <c:v>3.2304400000000002</c:v>
                </c:pt>
                <c:pt idx="813" formatCode="0.00">
                  <c:v>3.2521499999999999</c:v>
                </c:pt>
                <c:pt idx="814">
                  <c:v>3.1956699999999998</c:v>
                </c:pt>
                <c:pt idx="815" formatCode="0.00">
                  <c:v>3.1693799999999999</c:v>
                </c:pt>
                <c:pt idx="816" formatCode="0.00">
                  <c:v>3.11524</c:v>
                </c:pt>
                <c:pt idx="817" formatCode="0.00">
                  <c:v>3.1194899999999999</c:v>
                </c:pt>
                <c:pt idx="818" formatCode="0.00">
                  <c:v>3.1196899999999999</c:v>
                </c:pt>
                <c:pt idx="819" formatCode="0.00">
                  <c:v>3.11008</c:v>
                </c:pt>
                <c:pt idx="820" formatCode="0.00">
                  <c:v>3.1766200000000002</c:v>
                </c:pt>
                <c:pt idx="821" formatCode="0.00">
                  <c:v>3.2177500000000001</c:v>
                </c:pt>
                <c:pt idx="822" formatCode="0.00">
                  <c:v>3.3118300000000001</c:v>
                </c:pt>
                <c:pt idx="823" formatCode="0.00">
                  <c:v>3.3719100000000002</c:v>
                </c:pt>
                <c:pt idx="824" formatCode="0.00">
                  <c:v>3.52155</c:v>
                </c:pt>
                <c:pt idx="825" formatCode="0.00">
                  <c:v>3.4076499999999998</c:v>
                </c:pt>
                <c:pt idx="826" formatCode="0.00">
                  <c:v>3.5320499999999999</c:v>
                </c:pt>
                <c:pt idx="827" formatCode="0.00">
                  <c:v>3.49641</c:v>
                </c:pt>
                <c:pt idx="828" formatCode="0.00">
                  <c:v>3.5445099999999998</c:v>
                </c:pt>
                <c:pt idx="829" formatCode="0.00">
                  <c:v>3.54671</c:v>
                </c:pt>
                <c:pt idx="830" formatCode="0.00">
                  <c:v>3.5784400000000001</c:v>
                </c:pt>
                <c:pt idx="831" formatCode="0.00">
                  <c:v>3.5937199999999998</c:v>
                </c:pt>
                <c:pt idx="832" formatCode="0.00">
                  <c:v>3.7239300000000002</c:v>
                </c:pt>
                <c:pt idx="833" formatCode="0.00">
                  <c:v>3.74166</c:v>
                </c:pt>
                <c:pt idx="834" formatCode="0.00">
                  <c:v>3.7802199999999999</c:v>
                </c:pt>
                <c:pt idx="835" formatCode="0.00">
                  <c:v>3.8998300000000001</c:v>
                </c:pt>
                <c:pt idx="836" formatCode="0.00">
                  <c:v>3.9020700000000001</c:v>
                </c:pt>
                <c:pt idx="837" formatCode="0.00">
                  <c:v>3.7795800000000002</c:v>
                </c:pt>
                <c:pt idx="838" formatCode="0.00">
                  <c:v>3.6741100000000002</c:v>
                </c:pt>
                <c:pt idx="839" formatCode="0.00">
                  <c:v>3.6950400000000001</c:v>
                </c:pt>
                <c:pt idx="840" formatCode="0.00">
                  <c:v>3.7631100000000002</c:v>
                </c:pt>
                <c:pt idx="841" formatCode="0.00">
                  <c:v>3.6713800000000001</c:v>
                </c:pt>
                <c:pt idx="842" formatCode="0.00">
                  <c:v>3.61321</c:v>
                </c:pt>
                <c:pt idx="843" formatCode="0.00">
                  <c:v>3.5916899999999998</c:v>
                </c:pt>
                <c:pt idx="844" formatCode="0.00">
                  <c:v>3.6070700000000002</c:v>
                </c:pt>
                <c:pt idx="845" formatCode="0.00">
                  <c:v>3.5539900000000002</c:v>
                </c:pt>
                <c:pt idx="846" formatCode="0.00">
                  <c:v>3.5397500000000002</c:v>
                </c:pt>
                <c:pt idx="847" formatCode="0.00">
                  <c:v>3.58074</c:v>
                </c:pt>
                <c:pt idx="848" formatCode="0.00">
                  <c:v>3.6484399999999999</c:v>
                </c:pt>
                <c:pt idx="849" formatCode="0.00">
                  <c:v>3.55592</c:v>
                </c:pt>
                <c:pt idx="850" formatCode="0.00">
                  <c:v>3.6589399999999999</c:v>
                </c:pt>
                <c:pt idx="851" formatCode="0.00">
                  <c:v>3.6377999999999999</c:v>
                </c:pt>
                <c:pt idx="852" formatCode="0.00">
                  <c:v>3.6639499999999998</c:v>
                </c:pt>
                <c:pt idx="853" formatCode="0.00">
                  <c:v>3.6156199999999998</c:v>
                </c:pt>
                <c:pt idx="854" formatCode="0.00">
                  <c:v>3.6054599999999999</c:v>
                </c:pt>
                <c:pt idx="855" formatCode="0.00">
                  <c:v>3.5562</c:v>
                </c:pt>
                <c:pt idx="856" formatCode="0.00">
                  <c:v>3.4948600000000001</c:v>
                </c:pt>
                <c:pt idx="857" formatCode="0.00">
                  <c:v>3.4990299999999999</c:v>
                </c:pt>
                <c:pt idx="858" formatCode="0.00">
                  <c:v>3.4497</c:v>
                </c:pt>
                <c:pt idx="859" formatCode="0.00">
                  <c:v>3.43085</c:v>
                </c:pt>
                <c:pt idx="860" formatCode="0.00">
                  <c:v>3.39351</c:v>
                </c:pt>
                <c:pt idx="861" formatCode="0.00">
                  <c:v>3.33541</c:v>
                </c:pt>
                <c:pt idx="862" formatCode="0.00">
                  <c:v>3.3209399999999998</c:v>
                </c:pt>
                <c:pt idx="863" formatCode="0.00">
                  <c:v>3.3549500000000001</c:v>
                </c:pt>
                <c:pt idx="864" formatCode="0.00">
                  <c:v>3.2585999999999999</c:v>
                </c:pt>
                <c:pt idx="865" formatCode="0.00">
                  <c:v>3.23828</c:v>
                </c:pt>
                <c:pt idx="866" formatCode="0.00">
                  <c:v>3.22573</c:v>
                </c:pt>
                <c:pt idx="867" formatCode="0.00">
                  <c:v>3.2186900000000001</c:v>
                </c:pt>
                <c:pt idx="868" formatCode="0.00">
                  <c:v>3.2115499999999999</c:v>
                </c:pt>
                <c:pt idx="869" formatCode="0.00">
                  <c:v>3.1940200000000001</c:v>
                </c:pt>
                <c:pt idx="870" formatCode="0.00">
                  <c:v>3.14</c:v>
                </c:pt>
                <c:pt idx="871" formatCode="0.00">
                  <c:v>3.1225499999999999</c:v>
                </c:pt>
                <c:pt idx="872" formatCode="0.00">
                  <c:v>3.1166999999999998</c:v>
                </c:pt>
                <c:pt idx="873" formatCode="0.00">
                  <c:v>3.11999</c:v>
                </c:pt>
                <c:pt idx="874" formatCode="0.00">
                  <c:v>3.1120899999999998</c:v>
                </c:pt>
                <c:pt idx="875" formatCode="0.00">
                  <c:v>3.09165</c:v>
                </c:pt>
                <c:pt idx="876" formatCode="0.00">
                  <c:v>3.0580099999999999</c:v>
                </c:pt>
                <c:pt idx="877" formatCode="0.00">
                  <c:v>3.0378500000000002</c:v>
                </c:pt>
                <c:pt idx="878" formatCode="0.00">
                  <c:v>3.0109499999999998</c:v>
                </c:pt>
                <c:pt idx="879" formatCode="0.00">
                  <c:v>3.0289799999999998</c:v>
                </c:pt>
                <c:pt idx="880" formatCode="0.00">
                  <c:v>3.0209600000000001</c:v>
                </c:pt>
                <c:pt idx="881" formatCode="0.00">
                  <c:v>3.0273300000000001</c:v>
                </c:pt>
                <c:pt idx="882" formatCode="0.00">
                  <c:v>2.9869599999999998</c:v>
                </c:pt>
                <c:pt idx="883" formatCode="0.00">
                  <c:v>2.9681700000000002</c:v>
                </c:pt>
                <c:pt idx="884" formatCode="0.00">
                  <c:v>2.9515899999999999</c:v>
                </c:pt>
                <c:pt idx="885" formatCode="0.00">
                  <c:v>2.92232</c:v>
                </c:pt>
                <c:pt idx="886" formatCode="0.00">
                  <c:v>2.87</c:v>
                </c:pt>
                <c:pt idx="887" formatCode="0.00">
                  <c:v>2.93</c:v>
                </c:pt>
                <c:pt idx="888" formatCode="0.00">
                  <c:v>2.94</c:v>
                </c:pt>
                <c:pt idx="889" formatCode="0.00">
                  <c:v>2.88</c:v>
                </c:pt>
                <c:pt idx="890" formatCode="0.00">
                  <c:v>2.83</c:v>
                </c:pt>
                <c:pt idx="891" formatCode="0.00">
                  <c:v>2.8</c:v>
                </c:pt>
                <c:pt idx="892" formatCode="0.00">
                  <c:v>2.7928700000000002</c:v>
                </c:pt>
                <c:pt idx="893" formatCode="0.00">
                  <c:v>2.7578100000000001</c:v>
                </c:pt>
                <c:pt idx="894" formatCode="0.00">
                  <c:v>2.78</c:v>
                </c:pt>
                <c:pt idx="895" formatCode="0.00">
                  <c:v>2.72</c:v>
                </c:pt>
                <c:pt idx="896" formatCode="0.00">
                  <c:v>2.78</c:v>
                </c:pt>
                <c:pt idx="897" formatCode="0.00">
                  <c:v>2.6630600000000002</c:v>
                </c:pt>
                <c:pt idx="898" formatCode="0.00">
                  <c:v>2.64209</c:v>
                </c:pt>
                <c:pt idx="899" formatCode="0.00">
                  <c:v>2.6424599999999998</c:v>
                </c:pt>
                <c:pt idx="900" formatCode="0.00">
                  <c:v>2.7111499999999999</c:v>
                </c:pt>
                <c:pt idx="901" formatCode="0.00">
                  <c:v>2.61</c:v>
                </c:pt>
                <c:pt idx="902" formatCode="0.00">
                  <c:v>2.6039099999999999</c:v>
                </c:pt>
                <c:pt idx="903" formatCode="0.00">
                  <c:v>2.6374300000000002</c:v>
                </c:pt>
                <c:pt idx="904" formatCode="0.00">
                  <c:v>2.5306099999999998</c:v>
                </c:pt>
                <c:pt idx="905" formatCode="0.00">
                  <c:v>2.5265499999999999</c:v>
                </c:pt>
                <c:pt idx="906" formatCode="0.00">
                  <c:v>2.44787</c:v>
                </c:pt>
                <c:pt idx="907" formatCode="0.00">
                  <c:v>2.3382200000000002</c:v>
                </c:pt>
                <c:pt idx="908" formatCode="0.00">
                  <c:v>2.14</c:v>
                </c:pt>
                <c:pt idx="909">
                  <c:v>2.2200000000000002</c:v>
                </c:pt>
                <c:pt idx="910">
                  <c:v>2.13</c:v>
                </c:pt>
                <c:pt idx="911">
                  <c:v>2.2799999999999998</c:v>
                </c:pt>
                <c:pt idx="912">
                  <c:v>2.34</c:v>
                </c:pt>
                <c:pt idx="913">
                  <c:v>2.21</c:v>
                </c:pt>
                <c:pt idx="914">
                  <c:v>2.16</c:v>
                </c:pt>
                <c:pt idx="915">
                  <c:v>2.34</c:v>
                </c:pt>
                <c:pt idx="916">
                  <c:v>2.25</c:v>
                </c:pt>
                <c:pt idx="917">
                  <c:v>2.33</c:v>
                </c:pt>
                <c:pt idx="918">
                  <c:v>2.14</c:v>
                </c:pt>
                <c:pt idx="919">
                  <c:v>2.13</c:v>
                </c:pt>
                <c:pt idx="920">
                  <c:v>2.2799999999999998</c:v>
                </c:pt>
                <c:pt idx="921">
                  <c:v>2.57</c:v>
                </c:pt>
                <c:pt idx="922">
                  <c:v>2.84</c:v>
                </c:pt>
                <c:pt idx="923">
                  <c:v>2.85</c:v>
                </c:pt>
                <c:pt idx="924" formatCode="0.00">
                  <c:v>2.79</c:v>
                </c:pt>
                <c:pt idx="925" formatCode="0.00">
                  <c:v>2.85</c:v>
                </c:pt>
                <c:pt idx="926" formatCode="0.00">
                  <c:v>2.97</c:v>
                </c:pt>
                <c:pt idx="927" formatCode="0.00">
                  <c:v>3.09</c:v>
                </c:pt>
                <c:pt idx="928" formatCode="0.00">
                  <c:v>3.29</c:v>
                </c:pt>
                <c:pt idx="929" formatCode="0.00">
                  <c:v>3.17</c:v>
                </c:pt>
                <c:pt idx="930" formatCode="0.00">
                  <c:v>3.31</c:v>
                </c:pt>
                <c:pt idx="931" formatCode="0.00">
                  <c:v>3.33</c:v>
                </c:pt>
                <c:pt idx="932" formatCode="0.00">
                  <c:v>3.27</c:v>
                </c:pt>
                <c:pt idx="933" formatCode="0.00">
                  <c:v>3.13</c:v>
                </c:pt>
                <c:pt idx="934" formatCode="0.00">
                  <c:v>3.11</c:v>
                </c:pt>
                <c:pt idx="935" formatCode="0.00">
                  <c:v>3.01</c:v>
                </c:pt>
                <c:pt idx="936" formatCode="0.00">
                  <c:v>3.14</c:v>
                </c:pt>
                <c:pt idx="937" formatCode="0.00">
                  <c:v>3.19</c:v>
                </c:pt>
                <c:pt idx="938" formatCode="0.00">
                  <c:v>3.08</c:v>
                </c:pt>
                <c:pt idx="939" formatCode="0.00">
                  <c:v>3.02</c:v>
                </c:pt>
                <c:pt idx="940" formatCode="0.00">
                  <c:v>3.03</c:v>
                </c:pt>
                <c:pt idx="941" formatCode="0.00">
                  <c:v>3.18</c:v>
                </c:pt>
                <c:pt idx="942" formatCode="0.00">
                  <c:v>3.09</c:v>
                </c:pt>
                <c:pt idx="943">
                  <c:v>2.98</c:v>
                </c:pt>
                <c:pt idx="944">
                  <c:v>3.08</c:v>
                </c:pt>
                <c:pt idx="945">
                  <c:v>2.75</c:v>
                </c:pt>
                <c:pt idx="946">
                  <c:v>2.7424200000000001</c:v>
                </c:pt>
                <c:pt idx="947">
                  <c:v>3.1589</c:v>
                </c:pt>
                <c:pt idx="948">
                  <c:v>2.7080799999999998</c:v>
                </c:pt>
                <c:pt idx="949">
                  <c:v>3.1473200000000001</c:v>
                </c:pt>
                <c:pt idx="950">
                  <c:v>2.8887299999999998</c:v>
                </c:pt>
                <c:pt idx="951">
                  <c:v>2.9383699999999999</c:v>
                </c:pt>
                <c:pt idx="952" formatCode="0.00">
                  <c:v>2.8353100000000002</c:v>
                </c:pt>
                <c:pt idx="953" formatCode="0.00">
                  <c:v>2.9700099999999998</c:v>
                </c:pt>
                <c:pt idx="954" formatCode="0.00">
                  <c:v>2.8704200000000002</c:v>
                </c:pt>
                <c:pt idx="955" formatCode="0.00">
                  <c:v>3.17</c:v>
                </c:pt>
                <c:pt idx="956" formatCode="0.00">
                  <c:v>2.95126</c:v>
                </c:pt>
                <c:pt idx="957" formatCode="0.00">
                  <c:v>2.88</c:v>
                </c:pt>
                <c:pt idx="958" formatCode="0.00">
                  <c:v>3.09</c:v>
                </c:pt>
                <c:pt idx="959" formatCode="0.00">
                  <c:v>2.95383</c:v>
                </c:pt>
                <c:pt idx="960" formatCode="0.00">
                  <c:v>2.7029100000000001</c:v>
                </c:pt>
                <c:pt idx="961" formatCode="0.00">
                  <c:v>2.82735</c:v>
                </c:pt>
                <c:pt idx="962" formatCode="0.00">
                  <c:v>3.0344600000000002</c:v>
                </c:pt>
                <c:pt idx="963" formatCode="0.00">
                  <c:v>2.9750399999999999</c:v>
                </c:pt>
                <c:pt idx="964" formatCode="0.00">
                  <c:v>2.6782400000000002</c:v>
                </c:pt>
                <c:pt idx="965" formatCode="0.00">
                  <c:v>2.8679000000000001</c:v>
                </c:pt>
                <c:pt idx="966" formatCode="0.00">
                  <c:v>2.73502</c:v>
                </c:pt>
                <c:pt idx="967" formatCode="0.00">
                  <c:v>2.7843599999999999</c:v>
                </c:pt>
                <c:pt idx="968" formatCode="0.00">
                  <c:v>2.7376499999999999</c:v>
                </c:pt>
                <c:pt idx="969" formatCode="0.00">
                  <c:v>2.5571999999999999</c:v>
                </c:pt>
                <c:pt idx="970" formatCode="0.00">
                  <c:v>2.6601400000000002</c:v>
                </c:pt>
                <c:pt idx="971" formatCode="0.00">
                  <c:v>2.6349</c:v>
                </c:pt>
                <c:pt idx="972" formatCode="0.00">
                  <c:v>2.83501</c:v>
                </c:pt>
                <c:pt idx="973" formatCode="0.00">
                  <c:v>2.5895700000000001</c:v>
                </c:pt>
                <c:pt idx="974" formatCode="0.00">
                  <c:v>2.79373</c:v>
                </c:pt>
                <c:pt idx="975" formatCode="0.00">
                  <c:v>2.69706</c:v>
                </c:pt>
                <c:pt idx="976" formatCode="0.00">
                  <c:v>2.7829999999999999</c:v>
                </c:pt>
                <c:pt idx="977" formatCode="0.00">
                  <c:v>2.6544150000000002</c:v>
                </c:pt>
                <c:pt idx="978" formatCode="0.00">
                  <c:v>2.7505500000000001</c:v>
                </c:pt>
                <c:pt idx="979" formatCode="0.00">
                  <c:v>2.5710000000000002</c:v>
                </c:pt>
                <c:pt idx="980" formatCode="0.00">
                  <c:v>2.67991</c:v>
                </c:pt>
                <c:pt idx="981" formatCode="0.00">
                  <c:v>2.4089999999999998</c:v>
                </c:pt>
                <c:pt idx="982" formatCode="0.00">
                  <c:v>2.2551999999999999</c:v>
                </c:pt>
                <c:pt idx="983" formatCode="0.00">
                  <c:v>2.4542600000000001</c:v>
                </c:pt>
                <c:pt idx="984" formatCode="0.00">
                  <c:v>2.4352499999999999</c:v>
                </c:pt>
                <c:pt idx="985" formatCode="0.00">
                  <c:v>2.3096899999999998</c:v>
                </c:pt>
                <c:pt idx="986" formatCode="0.00">
                  <c:v>2.2719999999999998</c:v>
                </c:pt>
                <c:pt idx="987" formatCode="0.00">
                  <c:v>2.43065</c:v>
                </c:pt>
                <c:pt idx="988" formatCode="0.00">
                  <c:v>2.5577800000000002</c:v>
                </c:pt>
                <c:pt idx="989" formatCode="0.00">
                  <c:v>2.1267900000000002</c:v>
                </c:pt>
                <c:pt idx="990" formatCode="0.00">
                  <c:v>2.3681000000000001</c:v>
                </c:pt>
                <c:pt idx="991" formatCode="0.00">
                  <c:v>2.2029999999999998</c:v>
                </c:pt>
                <c:pt idx="992" formatCode="0.00">
                  <c:v>2.4338799999999998</c:v>
                </c:pt>
                <c:pt idx="993" formatCode="0.00">
                  <c:v>2.4824899999999999</c:v>
                </c:pt>
                <c:pt idx="994" formatCode="0.00">
                  <c:v>2.2714799999999999</c:v>
                </c:pt>
                <c:pt idx="995" formatCode="0.00">
                  <c:v>2.1109499999999999</c:v>
                </c:pt>
                <c:pt idx="996" formatCode="0.00">
                  <c:v>2.173</c:v>
                </c:pt>
                <c:pt idx="997" formatCode="0.00">
                  <c:v>2.1800000000000002</c:v>
                </c:pt>
                <c:pt idx="998" formatCode="0.00">
                  <c:v>2.4803000000000002</c:v>
                </c:pt>
                <c:pt idx="999" formatCode="0.00">
                  <c:v>2.2698700000000001</c:v>
                </c:pt>
                <c:pt idx="1000" formatCode="0.00">
                  <c:v>2.2773699999999999</c:v>
                </c:pt>
                <c:pt idx="1001" formatCode="0.00">
                  <c:v>2.6540699999999999</c:v>
                </c:pt>
                <c:pt idx="1002" formatCode="0.00">
                  <c:v>2.46136</c:v>
                </c:pt>
                <c:pt idx="1003" formatCode="0.00">
                  <c:v>2.5194299999999998</c:v>
                </c:pt>
                <c:pt idx="1004" formatCode="0.00">
                  <c:v>2.5410200000000001</c:v>
                </c:pt>
                <c:pt idx="1005" formatCode="0.00">
                  <c:v>2.56</c:v>
                </c:pt>
                <c:pt idx="1006" formatCode="0.00">
                  <c:v>2.4746299999999999</c:v>
                </c:pt>
                <c:pt idx="1007" formatCode="0.00">
                  <c:v>2.3899499999999998</c:v>
                </c:pt>
                <c:pt idx="1008" formatCode="0.00">
                  <c:v>2.2621600000000002</c:v>
                </c:pt>
                <c:pt idx="1009">
                  <c:v>2.3607999999999998</c:v>
                </c:pt>
                <c:pt idx="1010">
                  <c:v>2.39</c:v>
                </c:pt>
                <c:pt idx="1011" formatCode="0.00">
                  <c:v>2.4522200000000001</c:v>
                </c:pt>
                <c:pt idx="1012" formatCode="0.00">
                  <c:v>2.4649800000000002</c:v>
                </c:pt>
                <c:pt idx="1013" formatCode="0.00">
                  <c:v>2.59402</c:v>
                </c:pt>
                <c:pt idx="1014" formatCode="0.00">
                  <c:v>2.3076400000000001</c:v>
                </c:pt>
                <c:pt idx="1015" formatCode="0.00">
                  <c:v>2.4063500000000002</c:v>
                </c:pt>
                <c:pt idx="1016" formatCode="0.00">
                  <c:v>2.3199999999999998</c:v>
                </c:pt>
                <c:pt idx="1017" formatCode="0.00">
                  <c:v>2.2948499999999998</c:v>
                </c:pt>
                <c:pt idx="1018">
                  <c:v>2.4079000000000002</c:v>
                </c:pt>
                <c:pt idx="1019" formatCode="0.00">
                  <c:v>2.3413200000000001</c:v>
                </c:pt>
                <c:pt idx="1020">
                  <c:v>2.3769399999999998</c:v>
                </c:pt>
                <c:pt idx="1021">
                  <c:v>2.1801599999999999</c:v>
                </c:pt>
                <c:pt idx="1022">
                  <c:v>2.1770900000000002</c:v>
                </c:pt>
                <c:pt idx="1023">
                  <c:v>2.5118</c:v>
                </c:pt>
                <c:pt idx="1024">
                  <c:v>2.3220900000000002</c:v>
                </c:pt>
                <c:pt idx="1025">
                  <c:v>2.2194099999999999</c:v>
                </c:pt>
                <c:pt idx="1026">
                  <c:v>2.2685399999999998</c:v>
                </c:pt>
                <c:pt idx="1027">
                  <c:v>2.6139700000000001</c:v>
                </c:pt>
                <c:pt idx="1028">
                  <c:v>2.2832499999999998</c:v>
                </c:pt>
                <c:pt idx="1029">
                  <c:v>2.37995</c:v>
                </c:pt>
                <c:pt idx="1030" formatCode="0.00">
                  <c:v>2.3186599999999999</c:v>
                </c:pt>
                <c:pt idx="1031" formatCode="0.00">
                  <c:v>2.35677</c:v>
                </c:pt>
                <c:pt idx="1032" formatCode="0.00">
                  <c:v>2.1663600000000001</c:v>
                </c:pt>
                <c:pt idx="1033" formatCode="0.00">
                  <c:v>2.3790100000000001</c:v>
                </c:pt>
                <c:pt idx="1034" formatCode="0.00">
                  <c:v>2.20627</c:v>
                </c:pt>
                <c:pt idx="1035" formatCode="0.00">
                  <c:v>2.23068</c:v>
                </c:pt>
                <c:pt idx="1036">
                  <c:v>2.1950400000000001</c:v>
                </c:pt>
                <c:pt idx="1037" formatCode="0.00">
                  <c:v>2.2103999999999999</c:v>
                </c:pt>
                <c:pt idx="1038" formatCode="0.00">
                  <c:v>2.1793800000000001</c:v>
                </c:pt>
                <c:pt idx="1039" formatCode="0.00">
                  <c:v>2.4713699999999998</c:v>
                </c:pt>
                <c:pt idx="1040" formatCode="0.00">
                  <c:v>2.4661900000000001</c:v>
                </c:pt>
                <c:pt idx="1041" formatCode="0.00">
                  <c:v>2.3420700000000001</c:v>
                </c:pt>
                <c:pt idx="1042" formatCode="0.00">
                  <c:v>2.3420700000000001</c:v>
                </c:pt>
                <c:pt idx="1043" formatCode="0.00">
                  <c:v>2.1629999999999998</c:v>
                </c:pt>
                <c:pt idx="1044" formatCode="0.00">
                  <c:v>2.1520700000000001</c:v>
                </c:pt>
                <c:pt idx="1045" formatCode="0.00">
                  <c:v>2.15157</c:v>
                </c:pt>
                <c:pt idx="1046" formatCode="0.00">
                  <c:v>2.14534</c:v>
                </c:pt>
                <c:pt idx="1047" formatCode="0.00">
                  <c:v>2.1234600000000001</c:v>
                </c:pt>
                <c:pt idx="1048" formatCode="0.00">
                  <c:v>2.1226400000000001</c:v>
                </c:pt>
                <c:pt idx="1049" formatCode="0.00">
                  <c:v>2.1159599999999998</c:v>
                </c:pt>
                <c:pt idx="1050" formatCode="0.00">
                  <c:v>2.1478600000000001</c:v>
                </c:pt>
                <c:pt idx="1051" formatCode="0.00">
                  <c:v>2.1114000000000002</c:v>
                </c:pt>
                <c:pt idx="1052" formatCode="0.00">
                  <c:v>2.0804499999999999</c:v>
                </c:pt>
                <c:pt idx="1053" formatCode="0.00">
                  <c:v>2.0968900000000001</c:v>
                </c:pt>
                <c:pt idx="1054" formatCode="0.00">
                  <c:v>2.0710600000000001</c:v>
                </c:pt>
                <c:pt idx="1055" formatCode="0.00">
                  <c:v>2.05844</c:v>
                </c:pt>
                <c:pt idx="1056" formatCode="0.00">
                  <c:v>2.04</c:v>
                </c:pt>
                <c:pt idx="1057" formatCode="0.00">
                  <c:v>2.0314399999999999</c:v>
                </c:pt>
                <c:pt idx="1058" formatCode="0.00">
                  <c:v>2.0477599999999998</c:v>
                </c:pt>
                <c:pt idx="1059" formatCode="0.00">
                  <c:v>2.0656099999999999</c:v>
                </c:pt>
                <c:pt idx="1060" formatCode="0.00">
                  <c:v>2.0484</c:v>
                </c:pt>
                <c:pt idx="1061">
                  <c:v>2.0469300000000001</c:v>
                </c:pt>
                <c:pt idx="1062">
                  <c:v>2.0780099999999999</c:v>
                </c:pt>
                <c:pt idx="1063">
                  <c:v>2.12201</c:v>
                </c:pt>
                <c:pt idx="1064">
                  <c:v>2.1653099999999998</c:v>
                </c:pt>
                <c:pt idx="1065">
                  <c:v>2.26248</c:v>
                </c:pt>
                <c:pt idx="1066">
                  <c:v>2.3936899999999999</c:v>
                </c:pt>
                <c:pt idx="1067" formatCode="0.00">
                  <c:v>2.4042599999999998</c:v>
                </c:pt>
                <c:pt idx="1068" formatCode="0.00">
                  <c:v>2.32572</c:v>
                </c:pt>
                <c:pt idx="1069" formatCode="0.00">
                  <c:v>2.2866300000000002</c:v>
                </c:pt>
                <c:pt idx="1070">
                  <c:v>2.2040799999999998</c:v>
                </c:pt>
                <c:pt idx="1071" formatCode="0.00">
                  <c:v>2.1721599999999999</c:v>
                </c:pt>
                <c:pt idx="1072" formatCode="0.00">
                  <c:v>2.1381999999999999</c:v>
                </c:pt>
                <c:pt idx="1073" formatCode="0.00">
                  <c:v>2.08019</c:v>
                </c:pt>
                <c:pt idx="1074" formatCode="0.00">
                  <c:v>2.09192</c:v>
                </c:pt>
                <c:pt idx="1075" formatCode="0.00">
                  <c:v>2.1125400000000001</c:v>
                </c:pt>
                <c:pt idx="1076" formatCode="0.00">
                  <c:v>2.1673900000000001</c:v>
                </c:pt>
                <c:pt idx="1077" formatCode="0.00">
                  <c:v>2.12805</c:v>
                </c:pt>
                <c:pt idx="1078" formatCode="0.00">
                  <c:v>2.1773899999999999</c:v>
                </c:pt>
                <c:pt idx="1079" formatCode="0.00">
                  <c:v>2.1654800000000001</c:v>
                </c:pt>
                <c:pt idx="1080" formatCode="0.00">
                  <c:v>2.1320999999999999</c:v>
                </c:pt>
                <c:pt idx="1081" formatCode="0.00">
                  <c:v>2.0876899999999998</c:v>
                </c:pt>
                <c:pt idx="1082" formatCode="0.00">
                  <c:v>2.1229300000000002</c:v>
                </c:pt>
                <c:pt idx="1083" formatCode="0.00">
                  <c:v>2.1434600000000001</c:v>
                </c:pt>
                <c:pt idx="1084" formatCode="0.00">
                  <c:v>2.0956600000000001</c:v>
                </c:pt>
                <c:pt idx="1085" formatCode="0.00">
                  <c:v>2.0703</c:v>
                </c:pt>
                <c:pt idx="1086" formatCode="0.00">
                  <c:v>2.0545</c:v>
                </c:pt>
                <c:pt idx="1087" formatCode="0.00">
                  <c:v>2.0651999999999999</c:v>
                </c:pt>
                <c:pt idx="1088" formatCode="0.00">
                  <c:v>2.0516999999999999</c:v>
                </c:pt>
                <c:pt idx="1089" formatCode="0.00">
                  <c:v>2.08</c:v>
                </c:pt>
                <c:pt idx="1090" formatCode="0.00">
                  <c:v>2.1118000000000001</c:v>
                </c:pt>
                <c:pt idx="1091" formatCode="0.00">
                  <c:v>2.0771000000000002</c:v>
                </c:pt>
                <c:pt idx="1092" formatCode="0.00">
                  <c:v>2.0619999999999998</c:v>
                </c:pt>
                <c:pt idx="1093" formatCode="0.00">
                  <c:v>2.0600999999999998</c:v>
                </c:pt>
                <c:pt idx="1094" formatCode="0.00">
                  <c:v>2.0718000000000001</c:v>
                </c:pt>
                <c:pt idx="1095" formatCode="0.00">
                  <c:v>2.0596000000000001</c:v>
                </c:pt>
                <c:pt idx="1096" formatCode="0.00">
                  <c:v>2.0745</c:v>
                </c:pt>
                <c:pt idx="1097" formatCode="0.00">
                  <c:v>2.0727000000000002</c:v>
                </c:pt>
                <c:pt idx="1098" formatCode="0.00">
                  <c:v>2.0869</c:v>
                </c:pt>
                <c:pt idx="1099" formatCode="0.00">
                  <c:v>2.0758000000000001</c:v>
                </c:pt>
                <c:pt idx="1100" formatCode="0.00">
                  <c:v>2.1141000000000001</c:v>
                </c:pt>
                <c:pt idx="1101" formatCode="0.00">
                  <c:v>2.1027999999999998</c:v>
                </c:pt>
                <c:pt idx="1102" formatCode="0.00">
                  <c:v>2.0909</c:v>
                </c:pt>
                <c:pt idx="1103" formatCode="0.00">
                  <c:v>2.085</c:v>
                </c:pt>
                <c:pt idx="1104" formatCode="0.00">
                  <c:v>2.0943000000000001</c:v>
                </c:pt>
                <c:pt idx="1105" formatCode="0.00">
                  <c:v>2.0748000000000002</c:v>
                </c:pt>
                <c:pt idx="1106" formatCode="0.00">
                  <c:v>2.0728</c:v>
                </c:pt>
                <c:pt idx="1107" formatCode="0.00">
                  <c:v>2.0853000000000002</c:v>
                </c:pt>
                <c:pt idx="1108" formatCode="0.00">
                  <c:v>2.0813999999999999</c:v>
                </c:pt>
                <c:pt idx="1109" formatCode="0.00">
                  <c:v>2.0689000000000002</c:v>
                </c:pt>
                <c:pt idx="1110" formatCode="0.00">
                  <c:v>2.0642</c:v>
                </c:pt>
                <c:pt idx="1111" formatCode="0.00">
                  <c:v>2.0668000000000002</c:v>
                </c:pt>
                <c:pt idx="1112" formatCode="0.00">
                  <c:v>1.9579</c:v>
                </c:pt>
                <c:pt idx="1113" formatCode="0.00">
                  <c:v>2.0295999999999998</c:v>
                </c:pt>
                <c:pt idx="1114" formatCode="0.00">
                  <c:v>2.0123000000000002</c:v>
                </c:pt>
                <c:pt idx="1115" formatCode="0.00">
                  <c:v>1.9926999999999999</c:v>
                </c:pt>
                <c:pt idx="1116" formatCode="0.00">
                  <c:v>1.9751000000000001</c:v>
                </c:pt>
                <c:pt idx="1117" formatCode="0.00">
                  <c:v>1.8956999999999999</c:v>
                </c:pt>
                <c:pt idx="1118" formatCode="0.00">
                  <c:v>1.8726</c:v>
                </c:pt>
                <c:pt idx="1119" formatCode="0.00">
                  <c:v>1.7365999999999999</c:v>
                </c:pt>
                <c:pt idx="1120" formatCode="0.00">
                  <c:v>1.7612000000000001</c:v>
                </c:pt>
                <c:pt idx="1121" formatCode="0.00">
                  <c:v>1.7373000000000001</c:v>
                </c:pt>
                <c:pt idx="1122" formatCode="0.00">
                  <c:v>1.6692</c:v>
                </c:pt>
                <c:pt idx="1123" formatCode="0.00">
                  <c:v>1.6214999999999999</c:v>
                </c:pt>
                <c:pt idx="1124" formatCode="0.00">
                  <c:v>1.5708</c:v>
                </c:pt>
                <c:pt idx="1125" formatCode="0.00">
                  <c:v>1.5764</c:v>
                </c:pt>
                <c:pt idx="1126" formatCode="0.00">
                  <c:v>1.5841000000000001</c:v>
                </c:pt>
                <c:pt idx="1127" formatCode="0.00">
                  <c:v>1.6201000000000001</c:v>
                </c:pt>
                <c:pt idx="1128" formatCode="0.00">
                  <c:v>1.5942000000000001</c:v>
                </c:pt>
                <c:pt idx="1129" formatCode="0.00">
                  <c:v>1.5868</c:v>
                </c:pt>
                <c:pt idx="1130" formatCode="0.00">
                  <c:v>1.5588</c:v>
                </c:pt>
                <c:pt idx="1131" formatCode="0.00">
                  <c:v>1.5238</c:v>
                </c:pt>
                <c:pt idx="1132" formatCode="0.00">
                  <c:v>1.5287999999999999</c:v>
                </c:pt>
                <c:pt idx="1133" formatCode="0.00">
                  <c:v>1.6979</c:v>
                </c:pt>
                <c:pt idx="1134" formatCode="0.00">
                  <c:v>1.4067000000000001</c:v>
                </c:pt>
                <c:pt idx="1135" formatCode="0.00">
                  <c:v>1.3228</c:v>
                </c:pt>
                <c:pt idx="1136" formatCode="0.00">
                  <c:v>1.1372</c:v>
                </c:pt>
                <c:pt idx="1137" formatCode="0.00">
                  <c:v>1.1573</c:v>
                </c:pt>
                <c:pt idx="1138" formatCode="0.00">
                  <c:v>1.1224000000000001</c:v>
                </c:pt>
                <c:pt idx="1139" formatCode="0.00">
                  <c:v>1.1817</c:v>
                </c:pt>
                <c:pt idx="1140" formatCode="0.00">
                  <c:v>1.2144999999999999</c:v>
                </c:pt>
                <c:pt idx="1141" formatCode="0.00">
                  <c:v>1.1631</c:v>
                </c:pt>
                <c:pt idx="1142" formatCode="0.00">
                  <c:v>1.2882</c:v>
                </c:pt>
                <c:pt idx="1143" formatCode="0.00">
                  <c:v>1.0109999999999999</c:v>
                </c:pt>
                <c:pt idx="1144" formatCode="0.00">
                  <c:v>0.96689999999999998</c:v>
                </c:pt>
                <c:pt idx="1145" formatCode="0.00">
                  <c:v>0.88039999999999996</c:v>
                </c:pt>
                <c:pt idx="1146" formatCode="0.00">
                  <c:v>0.78410000000000002</c:v>
                </c:pt>
                <c:pt idx="1147" formatCode="0.00">
                  <c:v>0.68330000000000002</c:v>
                </c:pt>
                <c:pt idx="1148" formatCode="0.00">
                  <c:v>0.81679999999999997</c:v>
                </c:pt>
                <c:pt idx="1149" formatCode="0.00">
                  <c:v>0.91059999999999997</c:v>
                </c:pt>
                <c:pt idx="1150" formatCode="0.00">
                  <c:v>0.91110000000000002</c:v>
                </c:pt>
                <c:pt idx="1151" formatCode="0.00">
                  <c:v>0.88280000000000003</c:v>
                </c:pt>
                <c:pt idx="1152" formatCode="0.00">
                  <c:v>0.83860000000000001</c:v>
                </c:pt>
                <c:pt idx="1153" formatCode="0.00">
                  <c:v>0.99399999999999999</c:v>
                </c:pt>
                <c:pt idx="1154" formatCode="0.00">
                  <c:v>1.0464</c:v>
                </c:pt>
                <c:pt idx="1155" formatCode="0.00">
                  <c:v>1.0529999999999999</c:v>
                </c:pt>
                <c:pt idx="1156" formatCode="0.00">
                  <c:v>1.1028</c:v>
                </c:pt>
                <c:pt idx="1157" formatCode="0.00">
                  <c:v>1.5127999999999999</c:v>
                </c:pt>
                <c:pt idx="1158" formatCode="0.00">
                  <c:v>1.0855999999999999</c:v>
                </c:pt>
                <c:pt idx="1159" formatCode="0.00">
                  <c:v>1.0679000000000001</c:v>
                </c:pt>
                <c:pt idx="1160" formatCode="0.00">
                  <c:v>1.5864</c:v>
                </c:pt>
                <c:pt idx="1161" formatCode="0.00">
                  <c:v>1.0820000000000001</c:v>
                </c:pt>
                <c:pt idx="1162" formatCode="0.00">
                  <c:v>1.1011</c:v>
                </c:pt>
                <c:pt idx="1163" formatCode="0.00">
                  <c:v>1.0766</c:v>
                </c:pt>
                <c:pt idx="1164" formatCode="0.00">
                  <c:v>1.4419</c:v>
                </c:pt>
                <c:pt idx="1165" formatCode="0.00">
                  <c:v>1.0807</c:v>
                </c:pt>
                <c:pt idx="1166" formatCode="0.00">
                  <c:v>1.0875999999999999</c:v>
                </c:pt>
                <c:pt idx="1167" formatCode="0.00">
                  <c:v>1.0721000000000001</c:v>
                </c:pt>
                <c:pt idx="1168" formatCode="0.00">
                  <c:v>1.0273000000000001</c:v>
                </c:pt>
                <c:pt idx="1169" formatCode="0.00">
                  <c:v>1.0099</c:v>
                </c:pt>
                <c:pt idx="1170" formatCode="0.00">
                  <c:v>1.3931</c:v>
                </c:pt>
                <c:pt idx="1171" formatCode="0.00">
                  <c:v>0.97509999999999997</c:v>
                </c:pt>
                <c:pt idx="1172" formatCode="0.00">
                  <c:v>0.90769999999999995</c:v>
                </c:pt>
                <c:pt idx="1173" formatCode="0.00">
                  <c:v>0.74790000000000001</c:v>
                </c:pt>
                <c:pt idx="1174" formatCode="0.00">
                  <c:v>1.1500999999999999</c:v>
                </c:pt>
                <c:pt idx="1175" formatCode="0.00">
                  <c:v>1.2881</c:v>
                </c:pt>
                <c:pt idx="1176" formatCode="0.00">
                  <c:v>1.8089999999999999</c:v>
                </c:pt>
                <c:pt idx="1177" formatCode="0.00">
                  <c:v>1.2202</c:v>
                </c:pt>
                <c:pt idx="1178" formatCode="0.00">
                  <c:v>1.6363000000000001</c:v>
                </c:pt>
                <c:pt idx="1179" formatCode="0.00">
                  <c:v>1.712</c:v>
                </c:pt>
                <c:pt idx="1180" formatCode="0.00">
                  <c:v>1.5263</c:v>
                </c:pt>
                <c:pt idx="1181" formatCode="0.00">
                  <c:v>1.391</c:v>
                </c:pt>
                <c:pt idx="1182" formatCode="0.00">
                  <c:v>1.1358999999999999</c:v>
                </c:pt>
                <c:pt idx="1183" formatCode="0.00">
                  <c:v>1.3513999999999999</c:v>
                </c:pt>
                <c:pt idx="1184" formatCode="0.00">
                  <c:v>1.1580999999999999</c:v>
                </c:pt>
                <c:pt idx="1185" formatCode="0.00">
                  <c:v>1.1709000000000001</c:v>
                </c:pt>
                <c:pt idx="1186" formatCode="0.00">
                  <c:v>1.1592</c:v>
                </c:pt>
                <c:pt idx="1187" formatCode="0.00">
                  <c:v>0.9728</c:v>
                </c:pt>
                <c:pt idx="1188" formatCode="0.00">
                  <c:v>1.1123000000000001</c:v>
                </c:pt>
                <c:pt idx="1189" formatCode="0.00">
                  <c:v>1.0805</c:v>
                </c:pt>
                <c:pt idx="1190" formatCode="0.00">
                  <c:v>1.0708</c:v>
                </c:pt>
                <c:pt idx="1191" formatCode="0.00">
                  <c:v>1.0653999999999999</c:v>
                </c:pt>
                <c:pt idx="1192" formatCode="0.00">
                  <c:v>1.0843</c:v>
                </c:pt>
                <c:pt idx="1193" formatCode="0.00">
                  <c:v>1.0945</c:v>
                </c:pt>
                <c:pt idx="1194" formatCode="0.00">
                  <c:v>1.1598999999999999</c:v>
                </c:pt>
                <c:pt idx="1195" formatCode="0.00">
                  <c:v>1.1598999999999999</c:v>
                </c:pt>
                <c:pt idx="1196" formatCode="0.00">
                  <c:v>1.0698000000000001</c:v>
                </c:pt>
                <c:pt idx="1197" formatCode="0.00">
                  <c:v>1.0769</c:v>
                </c:pt>
                <c:pt idx="1198" formatCode="0.00">
                  <c:v>1.0784</c:v>
                </c:pt>
                <c:pt idx="1199" formatCode="0.00">
                  <c:v>1.0691999999999999</c:v>
                </c:pt>
                <c:pt idx="1200" formatCode="0.00">
                  <c:v>1.0581</c:v>
                </c:pt>
                <c:pt idx="1201" formatCode="0.00">
                  <c:v>1.0388999999999999</c:v>
                </c:pt>
                <c:pt idx="1202" formatCode="0.00">
                  <c:v>1.0248999999999999</c:v>
                </c:pt>
                <c:pt idx="1203" formatCode="0.00">
                  <c:v>1.0267999999999999</c:v>
                </c:pt>
                <c:pt idx="1204" formatCode="0.00">
                  <c:v>1.0213000000000001</c:v>
                </c:pt>
                <c:pt idx="1205" formatCode="0.00">
                  <c:v>0.99219999999999997</c:v>
                </c:pt>
                <c:pt idx="1206" formatCode="0.00">
                  <c:v>0.95879999999999999</c:v>
                </c:pt>
                <c:pt idx="1207" formatCode="0.00">
                  <c:v>0.996</c:v>
                </c:pt>
                <c:pt idx="1208" formatCode="0.00">
                  <c:v>0.98109999999999997</c:v>
                </c:pt>
                <c:pt idx="1209" formatCode="0.00">
                  <c:v>1.0043</c:v>
                </c:pt>
                <c:pt idx="1210" formatCode="0.00">
                  <c:v>0.99739999999999995</c:v>
                </c:pt>
                <c:pt idx="1211" formatCode="0.00">
                  <c:v>0.98480000000000001</c:v>
                </c:pt>
                <c:pt idx="1212" formatCode="0.00">
                  <c:v>0.96799999999999997</c:v>
                </c:pt>
                <c:pt idx="1213" formatCode="0.00">
                  <c:v>0.92449999999999999</c:v>
                </c:pt>
                <c:pt idx="1214" formatCode="0.00">
                  <c:v>0.86599999999999999</c:v>
                </c:pt>
                <c:pt idx="1215" formatCode="0.00">
                  <c:v>0.84560000000000002</c:v>
                </c:pt>
                <c:pt idx="1216" formatCode="0.00">
                  <c:v>0.85780000000000001</c:v>
                </c:pt>
                <c:pt idx="1217" formatCode="0.00">
                  <c:v>0.74660000000000004</c:v>
                </c:pt>
                <c:pt idx="1218" formatCode="0.00">
                  <c:v>0.79810000000000003</c:v>
                </c:pt>
                <c:pt idx="1219" formatCode="0.00">
                  <c:v>0.79010000000000002</c:v>
                </c:pt>
                <c:pt idx="1220" formatCode="0.00">
                  <c:v>0.7974</c:v>
                </c:pt>
                <c:pt idx="1221" formatCode="0.00">
                  <c:v>0.85399999999999998</c:v>
                </c:pt>
                <c:pt idx="1222" formatCode="0.00">
                  <c:v>0.97070000000000001</c:v>
                </c:pt>
                <c:pt idx="1223" formatCode="0.00">
                  <c:v>1.0703</c:v>
                </c:pt>
                <c:pt idx="1224" formatCode="0.00">
                  <c:v>1.1627000000000001</c:v>
                </c:pt>
                <c:pt idx="1225" formatCode="0.00">
                  <c:v>1.1501999999999999</c:v>
                </c:pt>
                <c:pt idx="1226" formatCode="0.00">
                  <c:v>1.194</c:v>
                </c:pt>
                <c:pt idx="1227" formatCode="0.00">
                  <c:v>1.2362</c:v>
                </c:pt>
                <c:pt idx="1228" formatCode="0.00">
                  <c:v>1.284</c:v>
                </c:pt>
                <c:pt idx="1229" formatCode="0.00">
                  <c:v>1.2134</c:v>
                </c:pt>
                <c:pt idx="1230" formatCode="0.00">
                  <c:v>1.2502</c:v>
                </c:pt>
                <c:pt idx="1231" formatCode="0.00">
                  <c:v>1.3998999999999999</c:v>
                </c:pt>
                <c:pt idx="1232" formatCode="0.00">
                  <c:v>1.4460999999999999</c:v>
                </c:pt>
                <c:pt idx="1233" formatCode="0.00">
                  <c:v>1.3761000000000001</c:v>
                </c:pt>
                <c:pt idx="1234" formatCode="0.00">
                  <c:v>1.4734</c:v>
                </c:pt>
                <c:pt idx="1235" formatCode="0.00">
                  <c:v>1.4731000000000001</c:v>
                </c:pt>
                <c:pt idx="1236" formatCode="0.00">
                  <c:v>1.6517999999999999</c:v>
                </c:pt>
                <c:pt idx="1237" formatCode="0.00">
                  <c:v>1.5779000000000001</c:v>
                </c:pt>
                <c:pt idx="1238" formatCode="0.00">
                  <c:v>1.6254999999999999</c:v>
                </c:pt>
                <c:pt idx="1239" formatCode="0.00">
                  <c:v>1.7132000000000001</c:v>
                </c:pt>
                <c:pt idx="1240" formatCode="0.00">
                  <c:v>1.6938</c:v>
                </c:pt>
                <c:pt idx="1241" formatCode="0.00">
                  <c:v>1.6444000000000001</c:v>
                </c:pt>
                <c:pt idx="1242" formatCode="0.00">
                  <c:v>1.6035999999999999</c:v>
                </c:pt>
                <c:pt idx="1243" formatCode="0.00">
                  <c:v>1.6186</c:v>
                </c:pt>
                <c:pt idx="1244" formatCode="0.00">
                  <c:v>1.5633999999999999</c:v>
                </c:pt>
                <c:pt idx="1245" formatCode="0.00">
                  <c:v>1.5743</c:v>
                </c:pt>
                <c:pt idx="1246" formatCode="0.00">
                  <c:v>1.4420999999999999</c:v>
                </c:pt>
                <c:pt idx="1247" formatCode="0.00">
                  <c:v>1.3301000000000001</c:v>
                </c:pt>
                <c:pt idx="1248" formatCode="0.00">
                  <c:v>1.3761000000000001</c:v>
                </c:pt>
                <c:pt idx="1249" formatCode="0.00">
                  <c:v>1.1380999999999999</c:v>
                </c:pt>
                <c:pt idx="1250" formatCode="0.00">
                  <c:v>1.5069999999999999</c:v>
                </c:pt>
                <c:pt idx="1251" formatCode="0.00">
                  <c:v>1.5095000000000001</c:v>
                </c:pt>
                <c:pt idx="1252" formatCode="0.00">
                  <c:v>1.2778</c:v>
                </c:pt>
                <c:pt idx="1253" formatCode="0.00">
                  <c:v>1.4318</c:v>
                </c:pt>
                <c:pt idx="1254" formatCode="0.00">
                  <c:v>1.6876</c:v>
                </c:pt>
                <c:pt idx="1255" formatCode="0.00">
                  <c:v>1.7364999999999999</c:v>
                </c:pt>
                <c:pt idx="1256" formatCode="0.00">
                  <c:v>1.76</c:v>
                </c:pt>
                <c:pt idx="1257" formatCode="0.00">
                  <c:v>1.696</c:v>
                </c:pt>
                <c:pt idx="1258" formatCode="0.00">
                  <c:v>1.7632000000000001</c:v>
                </c:pt>
                <c:pt idx="1259" formatCode="0.00">
                  <c:v>1.7624</c:v>
                </c:pt>
                <c:pt idx="1260" formatCode="0.00">
                  <c:v>1.89</c:v>
                </c:pt>
                <c:pt idx="1261" formatCode="0.00">
                  <c:v>1.7579</c:v>
                </c:pt>
                <c:pt idx="1262" formatCode="0.00">
                  <c:v>1.9305000000000001</c:v>
                </c:pt>
                <c:pt idx="1263" formatCode="0.00">
                  <c:v>1.8632</c:v>
                </c:pt>
                <c:pt idx="1264" formatCode="0.00">
                  <c:v>1.6447000000000001</c:v>
                </c:pt>
                <c:pt idx="1265" formatCode="0.00">
                  <c:v>1.7403999999999999</c:v>
                </c:pt>
                <c:pt idx="1266" formatCode="0.00">
                  <c:v>1.6960999999999999</c:v>
                </c:pt>
                <c:pt idx="1267" formatCode="0.00">
                  <c:v>1.7890999999999999</c:v>
                </c:pt>
                <c:pt idx="1268" formatCode="0.00">
                  <c:v>1.7463</c:v>
                </c:pt>
                <c:pt idx="1269" formatCode="0.00">
                  <c:v>1.7916399999999999</c:v>
                </c:pt>
                <c:pt idx="1270" formatCode="0.00">
                  <c:v>1.9212499999999999</c:v>
                </c:pt>
                <c:pt idx="1271" formatCode="0.00">
                  <c:v>1.92011</c:v>
                </c:pt>
                <c:pt idx="1272" formatCode="0.00">
                  <c:v>1.8845700000000001</c:v>
                </c:pt>
                <c:pt idx="1273" formatCode="0.00">
                  <c:v>2.0578500000000002</c:v>
                </c:pt>
                <c:pt idx="1274" formatCode="0.00">
                  <c:v>2.2753299999999999</c:v>
                </c:pt>
                <c:pt idx="1275" formatCode="0.00">
                  <c:v>2.2263700000000002</c:v>
                </c:pt>
                <c:pt idx="1276" formatCode="0.00">
                  <c:v>2.5857399999999999</c:v>
                </c:pt>
                <c:pt idx="1277" formatCode="0.00">
                  <c:v>2.5665</c:v>
                </c:pt>
                <c:pt idx="1278" formatCode="0.00">
                  <c:v>2.6944599999999999</c:v>
                </c:pt>
                <c:pt idx="1279" formatCode="0.00">
                  <c:v>2.8843100000000002</c:v>
                </c:pt>
                <c:pt idx="1280" formatCode="0.00">
                  <c:v>3.0067300000000001</c:v>
                </c:pt>
                <c:pt idx="1281" formatCode="0.00">
                  <c:v>2.90577</c:v>
                </c:pt>
                <c:pt idx="1282" formatCode="0.00">
                  <c:v>2.9468899999999998</c:v>
                </c:pt>
                <c:pt idx="1283" formatCode="0.00">
                  <c:v>3.1543899999999998</c:v>
                </c:pt>
                <c:pt idx="1284" formatCode="0.00">
                  <c:v>2.93127</c:v>
                </c:pt>
                <c:pt idx="1285" formatCode="0.00">
                  <c:v>3.1208800000000001</c:v>
                </c:pt>
                <c:pt idx="1286" formatCode="0.00">
                  <c:v>3.31162</c:v>
                </c:pt>
                <c:pt idx="1287" formatCode="0.00">
                  <c:v>3.29203</c:v>
                </c:pt>
                <c:pt idx="1288" formatCode="0.00">
                  <c:v>3.3666399999999999</c:v>
                </c:pt>
                <c:pt idx="1289" formatCode="0.00">
                  <c:v>3.4527199999999998</c:v>
                </c:pt>
                <c:pt idx="1290" formatCode="0.00">
                  <c:v>3.5230199999999998</c:v>
                </c:pt>
                <c:pt idx="1291" formatCode="0.00">
                  <c:v>3.98116</c:v>
                </c:pt>
                <c:pt idx="1292" formatCode="0.00">
                  <c:v>3.9861200000000001</c:v>
                </c:pt>
                <c:pt idx="1293" formatCode="0.00">
                  <c:v>4.1684299999999999</c:v>
                </c:pt>
                <c:pt idx="1294" formatCode="0.00">
                  <c:v>4.1033999999999997</c:v>
                </c:pt>
                <c:pt idx="1295" formatCode="0.00">
                  <c:v>3.87323</c:v>
                </c:pt>
                <c:pt idx="1296" formatCode="0.00">
                  <c:v>4.12981</c:v>
                </c:pt>
                <c:pt idx="1297" formatCode="0.00">
                  <c:v>4.1477899999999996</c:v>
                </c:pt>
                <c:pt idx="1298" formatCode="0.00">
                  <c:v>3.85724</c:v>
                </c:pt>
                <c:pt idx="1299" formatCode="0.00">
                  <c:v>3.7843200000000001</c:v>
                </c:pt>
                <c:pt idx="1300" formatCode="0.00">
                  <c:v>3.3032499999999998</c:v>
                </c:pt>
                <c:pt idx="1301" formatCode="0.00">
                  <c:v>3.40313</c:v>
                </c:pt>
                <c:pt idx="1302" formatCode="0.00">
                  <c:v>3.7404999999999999</c:v>
                </c:pt>
                <c:pt idx="1303" formatCode="0.00">
                  <c:v>3.86287</c:v>
                </c:pt>
                <c:pt idx="1304" formatCode="0.00">
                  <c:v>4.0021199999999997</c:v>
                </c:pt>
                <c:pt idx="1305" formatCode="0.00">
                  <c:v>4.8962500000000002</c:v>
                </c:pt>
                <c:pt idx="1306" formatCode="0.00">
                  <c:v>4.7908600000000003</c:v>
                </c:pt>
                <c:pt idx="1307" formatCode="0.00">
                  <c:v>5.1011600000000001</c:v>
                </c:pt>
                <c:pt idx="1308" formatCode="0.00">
                  <c:v>4.6167800000000003</c:v>
                </c:pt>
                <c:pt idx="1309" formatCode="0.00">
                  <c:v>5.0724600000000004</c:v>
                </c:pt>
                <c:pt idx="1310" formatCode="0.00">
                  <c:v>4.9063400000000001</c:v>
                </c:pt>
                <c:pt idx="1311" formatCode="0.00">
                  <c:v>4.7386999999999997</c:v>
                </c:pt>
                <c:pt idx="1312" formatCode="0.00">
                  <c:v>5.1679000000000004</c:v>
                </c:pt>
                <c:pt idx="1313" formatCode="0.00">
                  <c:v>5.0979900000000002</c:v>
                </c:pt>
                <c:pt idx="1314" formatCode="0.00">
                  <c:v>5.0258200000000004</c:v>
                </c:pt>
                <c:pt idx="1315" formatCode="0.00">
                  <c:v>4.5511400000000002</c:v>
                </c:pt>
                <c:pt idx="1316" formatCode="0.00">
                  <c:v>4.8310899999999997</c:v>
                </c:pt>
                <c:pt idx="1317" formatCode="0.00">
                  <c:v>4.6797800000000001</c:v>
                </c:pt>
                <c:pt idx="1318" formatCode="0.00">
                  <c:v>4.4622099999999998</c:v>
                </c:pt>
                <c:pt idx="1319" formatCode="0.00">
                  <c:v>4.9117699999999997</c:v>
                </c:pt>
                <c:pt idx="1320" formatCode="0.00">
                  <c:v>4.7531600000000003</c:v>
                </c:pt>
                <c:pt idx="1321" formatCode="0.00">
                  <c:v>3.8517899999999998</c:v>
                </c:pt>
                <c:pt idx="1322" formatCode="0.00">
                  <c:v>4.0124199999999997</c:v>
                </c:pt>
                <c:pt idx="1323" formatCode="0.00">
                  <c:v>4.17753</c:v>
                </c:pt>
                <c:pt idx="1324" formatCode="0.00">
                  <c:v>4.4371600000000004</c:v>
                </c:pt>
                <c:pt idx="1325" formatCode="0.00">
                  <c:v>4.38896</c:v>
                </c:pt>
                <c:pt idx="1326" formatCode="0.00">
                  <c:v>4.6005500000000001</c:v>
                </c:pt>
                <c:pt idx="1327" formatCode="0.00">
                  <c:v>4.0595100000000004</c:v>
                </c:pt>
                <c:pt idx="1328" formatCode="0.00">
                  <c:v>4.4792800000000002</c:v>
                </c:pt>
                <c:pt idx="1329" formatCode="0.00">
                  <c:v>4.6785399999999999</c:v>
                </c:pt>
                <c:pt idx="1330" formatCode="0.00">
                  <c:v>5.1847599999999998</c:v>
                </c:pt>
                <c:pt idx="1331" formatCode="0.00">
                  <c:v>4.4961099999999998</c:v>
                </c:pt>
                <c:pt idx="1332" formatCode="0.00">
                  <c:v>4.8993700000000002</c:v>
                </c:pt>
                <c:pt idx="1333" formatCode="0.00">
                  <c:v>4.8032399999999997</c:v>
                </c:pt>
                <c:pt idx="1334" formatCode="0.00">
                  <c:v>4.71774</c:v>
                </c:pt>
                <c:pt idx="1335" formatCode="0.00">
                  <c:v>4.1877599999999999</c:v>
                </c:pt>
                <c:pt idx="1336" formatCode="0.00">
                  <c:v>4.3601700000000001</c:v>
                </c:pt>
                <c:pt idx="1337" formatCode="0.00">
                  <c:v>4.6820199999999996</c:v>
                </c:pt>
                <c:pt idx="1338" formatCode="0.00">
                  <c:v>4.8618600000000001</c:v>
                </c:pt>
                <c:pt idx="1339" formatCode="0.00">
                  <c:v>4.36531</c:v>
                </c:pt>
                <c:pt idx="1340" formatCode="0.00">
                  <c:v>4.3931399999999998</c:v>
                </c:pt>
                <c:pt idx="1341" formatCode="0.00">
                  <c:v>4.13591</c:v>
                </c:pt>
                <c:pt idx="1342" formatCode="0.00">
                  <c:v>4.48238</c:v>
                </c:pt>
                <c:pt idx="1343" formatCode="0.00">
                  <c:v>4.7468599999999999</c:v>
                </c:pt>
                <c:pt idx="1344" formatCode="0.00">
                  <c:v>4.38</c:v>
                </c:pt>
                <c:pt idx="1345" formatCode="0.00">
                  <c:v>4.9089999999999998</c:v>
                </c:pt>
                <c:pt idx="1346" formatCode="0.00">
                  <c:v>4.89053</c:v>
                </c:pt>
                <c:pt idx="1347" formatCode="0.00">
                  <c:v>4.7010399999999999</c:v>
                </c:pt>
                <c:pt idx="1348" formatCode="0.00">
                  <c:v>4.9058599999999997</c:v>
                </c:pt>
                <c:pt idx="1349" formatCode="0.00">
                  <c:v>4.7244200000000003</c:v>
                </c:pt>
                <c:pt idx="1350" formatCode="0.00">
                  <c:v>4.4214000000000002</c:v>
                </c:pt>
                <c:pt idx="1351" formatCode="0.00">
                  <c:v>4.6414900000000001</c:v>
                </c:pt>
                <c:pt idx="1352" formatCode="0.00">
                  <c:v>4.2408299999999999</c:v>
                </c:pt>
                <c:pt idx="1353" formatCode="0.00">
                  <c:v>4.2408299999999999</c:v>
                </c:pt>
                <c:pt idx="1354" formatCode="0.00">
                  <c:v>5.3041799999999997</c:v>
                </c:pt>
                <c:pt idx="1355" formatCode="0.00">
                  <c:v>5.28</c:v>
                </c:pt>
                <c:pt idx="1356" formatCode="0.00">
                  <c:v>5.2861500000000001</c:v>
                </c:pt>
                <c:pt idx="1357" formatCode="0.00">
                  <c:v>5.2662000000000004</c:v>
                </c:pt>
                <c:pt idx="1358" formatCode="0.00">
                  <c:v>5.2502700000000004</c:v>
                </c:pt>
                <c:pt idx="1359" formatCode="0.00">
                  <c:v>5.2887000000000004</c:v>
                </c:pt>
                <c:pt idx="1360" formatCode="0.00">
                  <c:v>5.5001100000000003</c:v>
                </c:pt>
                <c:pt idx="1361" formatCode="0.00">
                  <c:v>5.2752100000000004</c:v>
                </c:pt>
                <c:pt idx="1362" formatCode="0.00">
                  <c:v>5.3332800000000002</c:v>
                </c:pt>
                <c:pt idx="1363" formatCode="0.00">
                  <c:v>5.34171</c:v>
                </c:pt>
                <c:pt idx="1364" formatCode="0.00">
                  <c:v>5.3112500000000002</c:v>
                </c:pt>
                <c:pt idx="1365" formatCode="0.00">
                  <c:v>5.23224</c:v>
                </c:pt>
                <c:pt idx="1366" formatCode="0.00">
                  <c:v>5.2073400000000003</c:v>
                </c:pt>
                <c:pt idx="1367" formatCode="0.00">
                  <c:v>5.1711799999999997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8F-4659-BA46-5E3543868CF4}"/>
            </c:ext>
          </c:extLst>
        </c:ser>
        <c:ser>
          <c:idx val="2"/>
          <c:order val="2"/>
          <c:spPr>
            <a:ln w="34925"/>
          </c:spPr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'obl. rente'!$E$2:$E$1400</c:f>
              <c:numCache>
                <c:formatCode>#,##0.00</c:formatCode>
                <c:ptCount val="1399"/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3.58</c:v>
                </c:pt>
                <c:pt idx="75">
                  <c:v>3.64</c:v>
                </c:pt>
                <c:pt idx="76">
                  <c:v>3.61</c:v>
                </c:pt>
                <c:pt idx="77">
                  <c:v>3.62</c:v>
                </c:pt>
                <c:pt idx="78">
                  <c:v>3.63</c:v>
                </c:pt>
                <c:pt idx="79">
                  <c:v>3.61</c:v>
                </c:pt>
                <c:pt idx="80">
                  <c:v>3.53</c:v>
                </c:pt>
                <c:pt idx="81">
                  <c:v>3.49</c:v>
                </c:pt>
                <c:pt idx="82">
                  <c:v>3.49</c:v>
                </c:pt>
                <c:pt idx="83">
                  <c:v>3.32</c:v>
                </c:pt>
                <c:pt idx="84">
                  <c:v>3.12</c:v>
                </c:pt>
                <c:pt idx="85">
                  <c:v>3.2</c:v>
                </c:pt>
                <c:pt idx="86">
                  <c:v>3.15</c:v>
                </c:pt>
                <c:pt idx="87">
                  <c:v>3.16</c:v>
                </c:pt>
                <c:pt idx="88">
                  <c:v>3.28</c:v>
                </c:pt>
                <c:pt idx="89">
                  <c:v>3.42</c:v>
                </c:pt>
                <c:pt idx="90">
                  <c:v>3.38</c:v>
                </c:pt>
                <c:pt idx="91">
                  <c:v>3.35</c:v>
                </c:pt>
                <c:pt idx="92">
                  <c:v>3.42</c:v>
                </c:pt>
                <c:pt idx="93">
                  <c:v>3.39</c:v>
                </c:pt>
                <c:pt idx="94">
                  <c:v>3.44</c:v>
                </c:pt>
                <c:pt idx="95">
                  <c:v>3.41</c:v>
                </c:pt>
                <c:pt idx="96">
                  <c:v>3.5</c:v>
                </c:pt>
                <c:pt idx="97">
                  <c:v>3.52</c:v>
                </c:pt>
                <c:pt idx="98">
                  <c:v>3.65</c:v>
                </c:pt>
                <c:pt idx="99">
                  <c:v>3.61</c:v>
                </c:pt>
                <c:pt idx="100">
                  <c:v>3.94</c:v>
                </c:pt>
                <c:pt idx="101">
                  <c:v>3.99</c:v>
                </c:pt>
                <c:pt idx="102">
                  <c:v>3.81</c:v>
                </c:pt>
                <c:pt idx="103">
                  <c:v>3.61</c:v>
                </c:pt>
                <c:pt idx="104">
                  <c:v>3.83</c:v>
                </c:pt>
                <c:pt idx="105">
                  <c:v>3.76</c:v>
                </c:pt>
                <c:pt idx="106">
                  <c:v>3.78</c:v>
                </c:pt>
                <c:pt idx="107">
                  <c:v>3.71</c:v>
                </c:pt>
                <c:pt idx="108">
                  <c:v>3.62</c:v>
                </c:pt>
                <c:pt idx="109">
                  <c:v>3.98</c:v>
                </c:pt>
                <c:pt idx="110">
                  <c:v>4.1100000000000003</c:v>
                </c:pt>
                <c:pt idx="111">
                  <c:v>4.1399999999999997</c:v>
                </c:pt>
                <c:pt idx="112">
                  <c:v>4.1100000000000003</c:v>
                </c:pt>
                <c:pt idx="113">
                  <c:v>4.28</c:v>
                </c:pt>
                <c:pt idx="114">
                  <c:v>4.18</c:v>
                </c:pt>
                <c:pt idx="115">
                  <c:v>4.1900000000000004</c:v>
                </c:pt>
                <c:pt idx="116">
                  <c:v>4.3</c:v>
                </c:pt>
                <c:pt idx="117">
                  <c:v>4.3499999999999996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4.33</c:v>
                </c:pt>
                <c:pt idx="121">
                  <c:v>4.34</c:v>
                </c:pt>
                <c:pt idx="122">
                  <c:v>4.42</c:v>
                </c:pt>
                <c:pt idx="123">
                  <c:v>4.45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</c:v>
                </c:pt>
                <c:pt idx="127">
                  <c:v>4.5599999999999996</c:v>
                </c:pt>
                <c:pt idx="128">
                  <c:v>4.59</c:v>
                </c:pt>
                <c:pt idx="129">
                  <c:v>4.6900000000000004</c:v>
                </c:pt>
                <c:pt idx="130">
                  <c:v>4.71</c:v>
                </c:pt>
                <c:pt idx="131">
                  <c:v>4.7</c:v>
                </c:pt>
                <c:pt idx="132">
                  <c:v>4.79</c:v>
                </c:pt>
                <c:pt idx="133">
                  <c:v>4.78</c:v>
                </c:pt>
                <c:pt idx="134">
                  <c:v>4.82</c:v>
                </c:pt>
                <c:pt idx="135">
                  <c:v>4.8099999999999996</c:v>
                </c:pt>
                <c:pt idx="136">
                  <c:v>4.87</c:v>
                </c:pt>
                <c:pt idx="137">
                  <c:v>4.91</c:v>
                </c:pt>
                <c:pt idx="138">
                  <c:v>5.2</c:v>
                </c:pt>
                <c:pt idx="139">
                  <c:v>5.35</c:v>
                </c:pt>
                <c:pt idx="140">
                  <c:v>5.33</c:v>
                </c:pt>
                <c:pt idx="141">
                  <c:v>5.48</c:v>
                </c:pt>
                <c:pt idx="142">
                  <c:v>5.57</c:v>
                </c:pt>
                <c:pt idx="143">
                  <c:v>5.57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6.04</c:v>
                </c:pt>
                <c:pt idx="149">
                  <c:v>6.15</c:v>
                </c:pt>
                <c:pt idx="150">
                  <c:v>6.14</c:v>
                </c:pt>
                <c:pt idx="151">
                  <c:v>6.12</c:v>
                </c:pt>
                <c:pt idx="152">
                  <c:v>6.07</c:v>
                </c:pt>
                <c:pt idx="153">
                  <c:v>5.96</c:v>
                </c:pt>
                <c:pt idx="154">
                  <c:v>6.06</c:v>
                </c:pt>
                <c:pt idx="155">
                  <c:v>6.03</c:v>
                </c:pt>
                <c:pt idx="156">
                  <c:v>6</c:v>
                </c:pt>
                <c:pt idx="157">
                  <c:v>5.88</c:v>
                </c:pt>
                <c:pt idx="158">
                  <c:v>6.11</c:v>
                </c:pt>
                <c:pt idx="159">
                  <c:v>6.24</c:v>
                </c:pt>
                <c:pt idx="160">
                  <c:v>6.08</c:v>
                </c:pt>
                <c:pt idx="161">
                  <c:v>5.82</c:v>
                </c:pt>
                <c:pt idx="162">
                  <c:v>5.74</c:v>
                </c:pt>
                <c:pt idx="163">
                  <c:v>6.01</c:v>
                </c:pt>
                <c:pt idx="164">
                  <c:v>5.74</c:v>
                </c:pt>
                <c:pt idx="165">
                  <c:v>5.69</c:v>
                </c:pt>
                <c:pt idx="166">
                  <c:v>5.66</c:v>
                </c:pt>
                <c:pt idx="167">
                  <c:v>5.61</c:v>
                </c:pt>
                <c:pt idx="168">
                  <c:v>5.63</c:v>
                </c:pt>
                <c:pt idx="169">
                  <c:v>5.61</c:v>
                </c:pt>
                <c:pt idx="170">
                  <c:v>5.58</c:v>
                </c:pt>
                <c:pt idx="171">
                  <c:v>5.38</c:v>
                </c:pt>
                <c:pt idx="172">
                  <c:v>5.33</c:v>
                </c:pt>
                <c:pt idx="173">
                  <c:v>5.13</c:v>
                </c:pt>
                <c:pt idx="174">
                  <c:v>5.05</c:v>
                </c:pt>
                <c:pt idx="175">
                  <c:v>5.04</c:v>
                </c:pt>
                <c:pt idx="176">
                  <c:v>5.14</c:v>
                </c:pt>
                <c:pt idx="177">
                  <c:v>5.19</c:v>
                </c:pt>
                <c:pt idx="178">
                  <c:v>5.12</c:v>
                </c:pt>
                <c:pt idx="179">
                  <c:v>5.12</c:v>
                </c:pt>
                <c:pt idx="180">
                  <c:v>5.0999999999999996</c:v>
                </c:pt>
                <c:pt idx="181">
                  <c:v>5.17</c:v>
                </c:pt>
                <c:pt idx="182">
                  <c:v>5.09</c:v>
                </c:pt>
                <c:pt idx="183">
                  <c:v>5.0999999999999996</c:v>
                </c:pt>
                <c:pt idx="184">
                  <c:v>5.07</c:v>
                </c:pt>
                <c:pt idx="185">
                  <c:v>5</c:v>
                </c:pt>
                <c:pt idx="186">
                  <c:v>4.91</c:v>
                </c:pt>
                <c:pt idx="187">
                  <c:v>4.91</c:v>
                </c:pt>
                <c:pt idx="188">
                  <c:v>4.9000000000000004</c:v>
                </c:pt>
                <c:pt idx="189">
                  <c:v>5.12</c:v>
                </c:pt>
                <c:pt idx="190">
                  <c:v>5.18</c:v>
                </c:pt>
                <c:pt idx="191">
                  <c:v>5.27</c:v>
                </c:pt>
                <c:pt idx="192">
                  <c:v>5.21</c:v>
                </c:pt>
                <c:pt idx="193">
                  <c:v>5.05</c:v>
                </c:pt>
                <c:pt idx="194">
                  <c:v>5.07</c:v>
                </c:pt>
                <c:pt idx="195">
                  <c:v>5.05</c:v>
                </c:pt>
                <c:pt idx="196">
                  <c:v>4.9400000000000004</c:v>
                </c:pt>
                <c:pt idx="197">
                  <c:v>4.9800000000000004</c:v>
                </c:pt>
                <c:pt idx="198">
                  <c:v>4.9800000000000004</c:v>
                </c:pt>
                <c:pt idx="199">
                  <c:v>4.8899999999999997</c:v>
                </c:pt>
                <c:pt idx="200">
                  <c:v>4.96</c:v>
                </c:pt>
                <c:pt idx="201">
                  <c:v>4.97</c:v>
                </c:pt>
                <c:pt idx="202">
                  <c:v>4.93</c:v>
                </c:pt>
                <c:pt idx="203">
                  <c:v>4.87</c:v>
                </c:pt>
                <c:pt idx="204">
                  <c:v>4.84</c:v>
                </c:pt>
                <c:pt idx="205">
                  <c:v>4.7699999999999996</c:v>
                </c:pt>
                <c:pt idx="206">
                  <c:v>4.6900000000000004</c:v>
                </c:pt>
                <c:pt idx="207">
                  <c:v>4.68</c:v>
                </c:pt>
                <c:pt idx="208">
                  <c:v>4.6900000000000004</c:v>
                </c:pt>
                <c:pt idx="209">
                  <c:v>4.59</c:v>
                </c:pt>
                <c:pt idx="210">
                  <c:v>4.55</c:v>
                </c:pt>
                <c:pt idx="211">
                  <c:v>4.21</c:v>
                </c:pt>
                <c:pt idx="212">
                  <c:v>4.08</c:v>
                </c:pt>
                <c:pt idx="213">
                  <c:v>3.97</c:v>
                </c:pt>
                <c:pt idx="214">
                  <c:v>3.9</c:v>
                </c:pt>
                <c:pt idx="215">
                  <c:v>3.92</c:v>
                </c:pt>
                <c:pt idx="216">
                  <c:v>3.86</c:v>
                </c:pt>
                <c:pt idx="217">
                  <c:v>3.81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3.83</c:v>
                </c:pt>
                <c:pt idx="222">
                  <c:v>3.8</c:v>
                </c:pt>
                <c:pt idx="223">
                  <c:v>3.85</c:v>
                </c:pt>
                <c:pt idx="224">
                  <c:v>3.82</c:v>
                </c:pt>
                <c:pt idx="225">
                  <c:v>3.89</c:v>
                </c:pt>
                <c:pt idx="226">
                  <c:v>3.84</c:v>
                </c:pt>
                <c:pt idx="227">
                  <c:v>3.92</c:v>
                </c:pt>
                <c:pt idx="228">
                  <c:v>3.91</c:v>
                </c:pt>
                <c:pt idx="229">
                  <c:v>3.97</c:v>
                </c:pt>
                <c:pt idx="230">
                  <c:v>4.0199999999999996</c:v>
                </c:pt>
                <c:pt idx="231">
                  <c:v>3.92</c:v>
                </c:pt>
                <c:pt idx="232">
                  <c:v>3.94</c:v>
                </c:pt>
                <c:pt idx="233">
                  <c:v>3.94</c:v>
                </c:pt>
                <c:pt idx="234">
                  <c:v>3.93</c:v>
                </c:pt>
                <c:pt idx="235">
                  <c:v>4</c:v>
                </c:pt>
                <c:pt idx="236">
                  <c:v>4.05</c:v>
                </c:pt>
                <c:pt idx="237">
                  <c:v>4.08</c:v>
                </c:pt>
                <c:pt idx="238">
                  <c:v>4.16</c:v>
                </c:pt>
                <c:pt idx="239">
                  <c:v>4.13</c:v>
                </c:pt>
                <c:pt idx="240">
                  <c:v>4.0599999999999996</c:v>
                </c:pt>
                <c:pt idx="241">
                  <c:v>4.05</c:v>
                </c:pt>
                <c:pt idx="242">
                  <c:v>4.03</c:v>
                </c:pt>
                <c:pt idx="243">
                  <c:v>3.98</c:v>
                </c:pt>
                <c:pt idx="244">
                  <c:v>3.98</c:v>
                </c:pt>
                <c:pt idx="245">
                  <c:v>4.09</c:v>
                </c:pt>
                <c:pt idx="246">
                  <c:v>4.1100000000000003</c:v>
                </c:pt>
                <c:pt idx="247">
                  <c:v>4.08</c:v>
                </c:pt>
                <c:pt idx="248">
                  <c:v>4.04</c:v>
                </c:pt>
                <c:pt idx="249">
                  <c:v>4.04</c:v>
                </c:pt>
                <c:pt idx="250">
                  <c:v>4</c:v>
                </c:pt>
                <c:pt idx="251">
                  <c:v>3.95</c:v>
                </c:pt>
                <c:pt idx="252">
                  <c:v>3.97</c:v>
                </c:pt>
                <c:pt idx="253">
                  <c:v>3.86</c:v>
                </c:pt>
                <c:pt idx="254">
                  <c:v>3.9</c:v>
                </c:pt>
                <c:pt idx="255">
                  <c:v>3.78</c:v>
                </c:pt>
                <c:pt idx="256">
                  <c:v>3.79</c:v>
                </c:pt>
                <c:pt idx="257">
                  <c:v>3.72</c:v>
                </c:pt>
                <c:pt idx="258">
                  <c:v>3.69</c:v>
                </c:pt>
                <c:pt idx="259">
                  <c:v>3.86</c:v>
                </c:pt>
                <c:pt idx="260">
                  <c:v>3.69</c:v>
                </c:pt>
                <c:pt idx="261">
                  <c:v>3.5</c:v>
                </c:pt>
                <c:pt idx="262">
                  <c:v>3.58</c:v>
                </c:pt>
                <c:pt idx="263">
                  <c:v>3.51</c:v>
                </c:pt>
                <c:pt idx="264">
                  <c:v>3.48</c:v>
                </c:pt>
                <c:pt idx="265">
                  <c:v>3.38</c:v>
                </c:pt>
                <c:pt idx="266">
                  <c:v>3.39</c:v>
                </c:pt>
                <c:pt idx="267">
                  <c:v>3.52</c:v>
                </c:pt>
                <c:pt idx="268">
                  <c:v>3.45</c:v>
                </c:pt>
                <c:pt idx="269">
                  <c:v>3.45</c:v>
                </c:pt>
                <c:pt idx="270">
                  <c:v>3.42</c:v>
                </c:pt>
                <c:pt idx="271">
                  <c:v>3.35</c:v>
                </c:pt>
                <c:pt idx="272">
                  <c:v>3.27</c:v>
                </c:pt>
                <c:pt idx="273">
                  <c:v>3.29</c:v>
                </c:pt>
                <c:pt idx="274">
                  <c:v>3.25</c:v>
                </c:pt>
                <c:pt idx="275">
                  <c:v>3.15</c:v>
                </c:pt>
                <c:pt idx="276">
                  <c:v>3.07</c:v>
                </c:pt>
                <c:pt idx="277">
                  <c:v>3.04</c:v>
                </c:pt>
                <c:pt idx="278">
                  <c:v>2.98</c:v>
                </c:pt>
                <c:pt idx="279">
                  <c:v>2.95</c:v>
                </c:pt>
                <c:pt idx="280">
                  <c:v>2.9</c:v>
                </c:pt>
                <c:pt idx="281">
                  <c:v>2.86</c:v>
                </c:pt>
                <c:pt idx="282">
                  <c:v>2.84</c:v>
                </c:pt>
                <c:pt idx="283">
                  <c:v>2.76</c:v>
                </c:pt>
                <c:pt idx="284">
                  <c:v>2.66</c:v>
                </c:pt>
                <c:pt idx="285">
                  <c:v>2.64</c:v>
                </c:pt>
                <c:pt idx="286">
                  <c:v>2.5499999999999998</c:v>
                </c:pt>
                <c:pt idx="287">
                  <c:v>2.46</c:v>
                </c:pt>
                <c:pt idx="288">
                  <c:v>2.5299999999999998</c:v>
                </c:pt>
                <c:pt idx="289">
                  <c:v>2.64</c:v>
                </c:pt>
                <c:pt idx="290">
                  <c:v>2.6</c:v>
                </c:pt>
                <c:pt idx="291">
                  <c:v>2.5299999999999998</c:v>
                </c:pt>
                <c:pt idx="292">
                  <c:v>2.54</c:v>
                </c:pt>
                <c:pt idx="293">
                  <c:v>2.56</c:v>
                </c:pt>
                <c:pt idx="294">
                  <c:v>2.57</c:v>
                </c:pt>
                <c:pt idx="295">
                  <c:v>2.5</c:v>
                </c:pt>
                <c:pt idx="296">
                  <c:v>2.4500000000000002</c:v>
                </c:pt>
                <c:pt idx="297">
                  <c:v>2.4500000000000002</c:v>
                </c:pt>
                <c:pt idx="298">
                  <c:v>2.33</c:v>
                </c:pt>
                <c:pt idx="299">
                  <c:v>2.2599999999999998</c:v>
                </c:pt>
                <c:pt idx="300">
                  <c:v>2.2000000000000002</c:v>
                </c:pt>
                <c:pt idx="301">
                  <c:v>2.08</c:v>
                </c:pt>
                <c:pt idx="302">
                  <c:v>2.09</c:v>
                </c:pt>
                <c:pt idx="303">
                  <c:v>2.09</c:v>
                </c:pt>
                <c:pt idx="304">
                  <c:v>2.09</c:v>
                </c:pt>
                <c:pt idx="305">
                  <c:v>2.11</c:v>
                </c:pt>
                <c:pt idx="306">
                  <c:v>1.91</c:v>
                </c:pt>
                <c:pt idx="307">
                  <c:v>2.2000000000000002</c:v>
                </c:pt>
                <c:pt idx="308">
                  <c:v>2.11</c:v>
                </c:pt>
                <c:pt idx="309">
                  <c:v>1.83</c:v>
                </c:pt>
                <c:pt idx="310">
                  <c:v>2.29</c:v>
                </c:pt>
                <c:pt idx="311">
                  <c:v>2.14</c:v>
                </c:pt>
                <c:pt idx="312">
                  <c:v>2.08</c:v>
                </c:pt>
                <c:pt idx="313">
                  <c:v>2.33</c:v>
                </c:pt>
                <c:pt idx="314">
                  <c:v>2.12</c:v>
                </c:pt>
                <c:pt idx="315">
                  <c:v>2.16</c:v>
                </c:pt>
                <c:pt idx="316">
                  <c:v>2.12</c:v>
                </c:pt>
                <c:pt idx="317">
                  <c:v>2.19</c:v>
                </c:pt>
                <c:pt idx="318">
                  <c:v>2.41</c:v>
                </c:pt>
                <c:pt idx="319">
                  <c:v>2.27</c:v>
                </c:pt>
                <c:pt idx="320">
                  <c:v>2.4900000000000002</c:v>
                </c:pt>
                <c:pt idx="321">
                  <c:v>2.5299999999999998</c:v>
                </c:pt>
                <c:pt idx="322">
                  <c:v>2.59</c:v>
                </c:pt>
                <c:pt idx="323">
                  <c:v>2.64</c:v>
                </c:pt>
                <c:pt idx="324">
                  <c:v>2.52</c:v>
                </c:pt>
                <c:pt idx="325">
                  <c:v>2.6</c:v>
                </c:pt>
                <c:pt idx="326">
                  <c:v>2.63</c:v>
                </c:pt>
                <c:pt idx="327">
                  <c:v>2.5499999999999998</c:v>
                </c:pt>
                <c:pt idx="328">
                  <c:v>2.48</c:v>
                </c:pt>
                <c:pt idx="329">
                  <c:v>2.4700000000000002</c:v>
                </c:pt>
                <c:pt idx="330">
                  <c:v>2.4700000000000002</c:v>
                </c:pt>
                <c:pt idx="331">
                  <c:v>2.33</c:v>
                </c:pt>
                <c:pt idx="332">
                  <c:v>2.21</c:v>
                </c:pt>
                <c:pt idx="333">
                  <c:v>2.33</c:v>
                </c:pt>
                <c:pt idx="334">
                  <c:v>2.27</c:v>
                </c:pt>
                <c:pt idx="335">
                  <c:v>2.16</c:v>
                </c:pt>
                <c:pt idx="336">
                  <c:v>2.2200000000000002</c:v>
                </c:pt>
                <c:pt idx="337">
                  <c:v>2.23</c:v>
                </c:pt>
                <c:pt idx="338">
                  <c:v>2.21</c:v>
                </c:pt>
                <c:pt idx="339">
                  <c:v>2.15</c:v>
                </c:pt>
                <c:pt idx="340">
                  <c:v>2.17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2.2000000000000002</c:v>
                </c:pt>
                <c:pt idx="345">
                  <c:v>2.2400000000000002</c:v>
                </c:pt>
                <c:pt idx="346">
                  <c:v>2.2200000000000002</c:v>
                </c:pt>
                <c:pt idx="347">
                  <c:v>2.27</c:v>
                </c:pt>
                <c:pt idx="348">
                  <c:v>2.2599999999999998</c:v>
                </c:pt>
                <c:pt idx="349">
                  <c:v>2.33</c:v>
                </c:pt>
                <c:pt idx="350">
                  <c:v>2.34</c:v>
                </c:pt>
                <c:pt idx="351">
                  <c:v>2.38</c:v>
                </c:pt>
                <c:pt idx="352">
                  <c:v>2.33</c:v>
                </c:pt>
                <c:pt idx="353">
                  <c:v>2.34</c:v>
                </c:pt>
                <c:pt idx="354">
                  <c:v>2.48</c:v>
                </c:pt>
                <c:pt idx="355">
                  <c:v>2.41</c:v>
                </c:pt>
                <c:pt idx="356">
                  <c:v>2.39</c:v>
                </c:pt>
                <c:pt idx="357">
                  <c:v>2.3199999999999998</c:v>
                </c:pt>
                <c:pt idx="358">
                  <c:v>2.2799999999999998</c:v>
                </c:pt>
                <c:pt idx="359">
                  <c:v>2.2799999999999998</c:v>
                </c:pt>
                <c:pt idx="360">
                  <c:v>2.39</c:v>
                </c:pt>
                <c:pt idx="361">
                  <c:v>2.2400000000000002</c:v>
                </c:pt>
                <c:pt idx="362">
                  <c:v>2.2400000000000002</c:v>
                </c:pt>
                <c:pt idx="363">
                  <c:v>2.37</c:v>
                </c:pt>
                <c:pt idx="364">
                  <c:v>2.31</c:v>
                </c:pt>
                <c:pt idx="365">
                  <c:v>2.36</c:v>
                </c:pt>
                <c:pt idx="366">
                  <c:v>2.36</c:v>
                </c:pt>
                <c:pt idx="367">
                  <c:v>2.42</c:v>
                </c:pt>
                <c:pt idx="368">
                  <c:v>2.41</c:v>
                </c:pt>
                <c:pt idx="369">
                  <c:v>2.2999999999999998</c:v>
                </c:pt>
                <c:pt idx="370">
                  <c:v>2.3199999999999998</c:v>
                </c:pt>
                <c:pt idx="371">
                  <c:v>2.41</c:v>
                </c:pt>
                <c:pt idx="372">
                  <c:v>2.29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2.44</c:v>
                </c:pt>
                <c:pt idx="376">
                  <c:v>2.4300000000000002</c:v>
                </c:pt>
                <c:pt idx="377">
                  <c:v>2.41</c:v>
                </c:pt>
                <c:pt idx="378">
                  <c:v>2.41</c:v>
                </c:pt>
                <c:pt idx="379">
                  <c:v>2.37</c:v>
                </c:pt>
                <c:pt idx="380">
                  <c:v>2.42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2.4</c:v>
                </c:pt>
                <c:pt idx="384">
                  <c:v>2.37</c:v>
                </c:pt>
                <c:pt idx="385">
                  <c:v>2.36</c:v>
                </c:pt>
                <c:pt idx="386">
                  <c:v>2.37</c:v>
                </c:pt>
                <c:pt idx="387">
                  <c:v>2.33</c:v>
                </c:pt>
                <c:pt idx="388">
                  <c:v>2.33</c:v>
                </c:pt>
                <c:pt idx="389">
                  <c:v>2.37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2.34</c:v>
                </c:pt>
                <c:pt idx="393">
                  <c:v>2.38</c:v>
                </c:pt>
                <c:pt idx="394">
                  <c:v>2.36</c:v>
                </c:pt>
                <c:pt idx="395">
                  <c:v>2.36</c:v>
                </c:pt>
                <c:pt idx="396">
                  <c:v>2.2799999999999998</c:v>
                </c:pt>
                <c:pt idx="397">
                  <c:v>2.25</c:v>
                </c:pt>
                <c:pt idx="398">
                  <c:v>2.21</c:v>
                </c:pt>
                <c:pt idx="399">
                  <c:v>2.2000000000000002</c:v>
                </c:pt>
                <c:pt idx="400">
                  <c:v>2.23</c:v>
                </c:pt>
                <c:pt idx="401">
                  <c:v>2.21</c:v>
                </c:pt>
                <c:pt idx="402">
                  <c:v>2.2200000000000002</c:v>
                </c:pt>
                <c:pt idx="403">
                  <c:v>2.17</c:v>
                </c:pt>
                <c:pt idx="404">
                  <c:v>2.15</c:v>
                </c:pt>
                <c:pt idx="405">
                  <c:v>2.17</c:v>
                </c:pt>
                <c:pt idx="406">
                  <c:v>2.13</c:v>
                </c:pt>
                <c:pt idx="407">
                  <c:v>2.16</c:v>
                </c:pt>
                <c:pt idx="408">
                  <c:v>2.14</c:v>
                </c:pt>
                <c:pt idx="409">
                  <c:v>2.16</c:v>
                </c:pt>
                <c:pt idx="410">
                  <c:v>2.17</c:v>
                </c:pt>
                <c:pt idx="411">
                  <c:v>2.14</c:v>
                </c:pt>
                <c:pt idx="412">
                  <c:v>2.14</c:v>
                </c:pt>
                <c:pt idx="413">
                  <c:v>2.12</c:v>
                </c:pt>
                <c:pt idx="414">
                  <c:v>2.2000000000000002</c:v>
                </c:pt>
                <c:pt idx="415">
                  <c:v>2.19</c:v>
                </c:pt>
                <c:pt idx="416">
                  <c:v>2.15</c:v>
                </c:pt>
                <c:pt idx="417">
                  <c:v>2.16</c:v>
                </c:pt>
                <c:pt idx="418">
                  <c:v>2.19</c:v>
                </c:pt>
                <c:pt idx="419">
                  <c:v>2.17</c:v>
                </c:pt>
                <c:pt idx="420">
                  <c:v>2.21</c:v>
                </c:pt>
                <c:pt idx="421">
                  <c:v>2.1800000000000002</c:v>
                </c:pt>
                <c:pt idx="422">
                  <c:v>2.2400000000000002</c:v>
                </c:pt>
                <c:pt idx="423">
                  <c:v>2.36</c:v>
                </c:pt>
                <c:pt idx="424">
                  <c:v>2.4500000000000002</c:v>
                </c:pt>
                <c:pt idx="425">
                  <c:v>2.6</c:v>
                </c:pt>
                <c:pt idx="426">
                  <c:v>2.67</c:v>
                </c:pt>
                <c:pt idx="427">
                  <c:v>2.68</c:v>
                </c:pt>
                <c:pt idx="428">
                  <c:v>2.8</c:v>
                </c:pt>
                <c:pt idx="429">
                  <c:v>2.78</c:v>
                </c:pt>
                <c:pt idx="430">
                  <c:v>2.86</c:v>
                </c:pt>
                <c:pt idx="431">
                  <c:v>2.87</c:v>
                </c:pt>
                <c:pt idx="432">
                  <c:v>2.89</c:v>
                </c:pt>
                <c:pt idx="433">
                  <c:v>2.88</c:v>
                </c:pt>
                <c:pt idx="434">
                  <c:v>2.84</c:v>
                </c:pt>
                <c:pt idx="435">
                  <c:v>2.8</c:v>
                </c:pt>
                <c:pt idx="436">
                  <c:v>2.81</c:v>
                </c:pt>
                <c:pt idx="437">
                  <c:v>2.85</c:v>
                </c:pt>
                <c:pt idx="438">
                  <c:v>2.88</c:v>
                </c:pt>
                <c:pt idx="439">
                  <c:v>2.88</c:v>
                </c:pt>
                <c:pt idx="440">
                  <c:v>2.89</c:v>
                </c:pt>
                <c:pt idx="441">
                  <c:v>2.92</c:v>
                </c:pt>
                <c:pt idx="442">
                  <c:v>2.97</c:v>
                </c:pt>
                <c:pt idx="443">
                  <c:v>2.97</c:v>
                </c:pt>
                <c:pt idx="444">
                  <c:v>3.03</c:v>
                </c:pt>
                <c:pt idx="445">
                  <c:v>3.07</c:v>
                </c:pt>
                <c:pt idx="446">
                  <c:v>3.16</c:v>
                </c:pt>
                <c:pt idx="447">
                  <c:v>3.2</c:v>
                </c:pt>
                <c:pt idx="448">
                  <c:v>3.1</c:v>
                </c:pt>
                <c:pt idx="449">
                  <c:v>3.08</c:v>
                </c:pt>
                <c:pt idx="450">
                  <c:v>3.08</c:v>
                </c:pt>
                <c:pt idx="451">
                  <c:v>3.2</c:v>
                </c:pt>
                <c:pt idx="452">
                  <c:v>3.17</c:v>
                </c:pt>
                <c:pt idx="453">
                  <c:v>3.15</c:v>
                </c:pt>
                <c:pt idx="454">
                  <c:v>3.11</c:v>
                </c:pt>
                <c:pt idx="455">
                  <c:v>3.19</c:v>
                </c:pt>
                <c:pt idx="456">
                  <c:v>3.22</c:v>
                </c:pt>
                <c:pt idx="457">
                  <c:v>3.26</c:v>
                </c:pt>
                <c:pt idx="458">
                  <c:v>3.28</c:v>
                </c:pt>
                <c:pt idx="459">
                  <c:v>3.29</c:v>
                </c:pt>
                <c:pt idx="460">
                  <c:v>3.33</c:v>
                </c:pt>
                <c:pt idx="461">
                  <c:v>3.34</c:v>
                </c:pt>
                <c:pt idx="462">
                  <c:v>3.28</c:v>
                </c:pt>
                <c:pt idx="463">
                  <c:v>3.46</c:v>
                </c:pt>
                <c:pt idx="464">
                  <c:v>3.46</c:v>
                </c:pt>
                <c:pt idx="465">
                  <c:v>3.38</c:v>
                </c:pt>
                <c:pt idx="466">
                  <c:v>3.46</c:v>
                </c:pt>
                <c:pt idx="467">
                  <c:v>3.56</c:v>
                </c:pt>
                <c:pt idx="468">
                  <c:v>3.49</c:v>
                </c:pt>
                <c:pt idx="469">
                  <c:v>3.52</c:v>
                </c:pt>
                <c:pt idx="470">
                  <c:v>3.51</c:v>
                </c:pt>
                <c:pt idx="471">
                  <c:v>3.6</c:v>
                </c:pt>
                <c:pt idx="472">
                  <c:v>3.61</c:v>
                </c:pt>
                <c:pt idx="473">
                  <c:v>3.62</c:v>
                </c:pt>
                <c:pt idx="474">
                  <c:v>3.67</c:v>
                </c:pt>
                <c:pt idx="475">
                  <c:v>3.57</c:v>
                </c:pt>
                <c:pt idx="476">
                  <c:v>3.7</c:v>
                </c:pt>
                <c:pt idx="477">
                  <c:v>3.94</c:v>
                </c:pt>
                <c:pt idx="478">
                  <c:v>3.87</c:v>
                </c:pt>
                <c:pt idx="479">
                  <c:v>3.96</c:v>
                </c:pt>
                <c:pt idx="480">
                  <c:v>3.98</c:v>
                </c:pt>
                <c:pt idx="481">
                  <c:v>4.04</c:v>
                </c:pt>
                <c:pt idx="482">
                  <c:v>4.03</c:v>
                </c:pt>
                <c:pt idx="483">
                  <c:v>4.0599999999999996</c:v>
                </c:pt>
                <c:pt idx="484">
                  <c:v>4.12</c:v>
                </c:pt>
                <c:pt idx="485">
                  <c:v>4.18</c:v>
                </c:pt>
                <c:pt idx="486">
                  <c:v>4.13</c:v>
                </c:pt>
                <c:pt idx="487">
                  <c:v>4.1399999999999997</c:v>
                </c:pt>
                <c:pt idx="488">
                  <c:v>4.1500000000000004</c:v>
                </c:pt>
                <c:pt idx="489">
                  <c:v>4.16</c:v>
                </c:pt>
                <c:pt idx="490">
                  <c:v>4.18</c:v>
                </c:pt>
                <c:pt idx="491">
                  <c:v>4.16</c:v>
                </c:pt>
                <c:pt idx="492">
                  <c:v>4.17</c:v>
                </c:pt>
                <c:pt idx="493">
                  <c:v>4.2</c:v>
                </c:pt>
                <c:pt idx="494">
                  <c:v>4.18</c:v>
                </c:pt>
                <c:pt idx="495">
                  <c:v>4.13</c:v>
                </c:pt>
                <c:pt idx="496">
                  <c:v>4.21</c:v>
                </c:pt>
                <c:pt idx="497">
                  <c:v>4.2</c:v>
                </c:pt>
                <c:pt idx="498">
                  <c:v>4.2300000000000004</c:v>
                </c:pt>
                <c:pt idx="499">
                  <c:v>4.25</c:v>
                </c:pt>
                <c:pt idx="500">
                  <c:v>4.29</c:v>
                </c:pt>
                <c:pt idx="501">
                  <c:v>4.3</c:v>
                </c:pt>
                <c:pt idx="502">
                  <c:v>4.29</c:v>
                </c:pt>
                <c:pt idx="503">
                  <c:v>4.3099999999999996</c:v>
                </c:pt>
                <c:pt idx="504">
                  <c:v>4.3499999999999996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4.43</c:v>
                </c:pt>
                <c:pt idx="508">
                  <c:v>4.4400000000000004</c:v>
                </c:pt>
                <c:pt idx="509">
                  <c:v>4.45</c:v>
                </c:pt>
                <c:pt idx="510">
                  <c:v>4.46</c:v>
                </c:pt>
                <c:pt idx="511">
                  <c:v>4.43</c:v>
                </c:pt>
                <c:pt idx="512">
                  <c:v>4.45</c:v>
                </c:pt>
                <c:pt idx="513">
                  <c:v>4.4800000000000004</c:v>
                </c:pt>
                <c:pt idx="514">
                  <c:v>4.45</c:v>
                </c:pt>
                <c:pt idx="515">
                  <c:v>4.47</c:v>
                </c:pt>
                <c:pt idx="516">
                  <c:v>4.45</c:v>
                </c:pt>
                <c:pt idx="517">
                  <c:v>4.45</c:v>
                </c:pt>
                <c:pt idx="518">
                  <c:v>4.38</c:v>
                </c:pt>
                <c:pt idx="519">
                  <c:v>4.4400000000000004</c:v>
                </c:pt>
                <c:pt idx="520">
                  <c:v>4.49</c:v>
                </c:pt>
                <c:pt idx="521">
                  <c:v>4.53</c:v>
                </c:pt>
                <c:pt idx="522">
                  <c:v>4.5</c:v>
                </c:pt>
                <c:pt idx="523">
                  <c:v>4.49</c:v>
                </c:pt>
                <c:pt idx="524">
                  <c:v>4.55</c:v>
                </c:pt>
                <c:pt idx="525">
                  <c:v>4.54</c:v>
                </c:pt>
                <c:pt idx="526">
                  <c:v>4.5599999999999996</c:v>
                </c:pt>
                <c:pt idx="527">
                  <c:v>4.45</c:v>
                </c:pt>
                <c:pt idx="528">
                  <c:v>4.47</c:v>
                </c:pt>
                <c:pt idx="529">
                  <c:v>4.2699999999999996</c:v>
                </c:pt>
                <c:pt idx="530">
                  <c:v>4.41</c:v>
                </c:pt>
                <c:pt idx="531">
                  <c:v>4.37</c:v>
                </c:pt>
                <c:pt idx="532">
                  <c:v>4.3899999999999997</c:v>
                </c:pt>
                <c:pt idx="533">
                  <c:v>4.4000000000000004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4.58</c:v>
                </c:pt>
                <c:pt idx="539">
                  <c:v>4.5199999999999996</c:v>
                </c:pt>
                <c:pt idx="540">
                  <c:v>4.45</c:v>
                </c:pt>
                <c:pt idx="541">
                  <c:v>4.1399999999999997</c:v>
                </c:pt>
                <c:pt idx="542">
                  <c:v>4.21</c:v>
                </c:pt>
                <c:pt idx="543">
                  <c:v>4.17</c:v>
                </c:pt>
                <c:pt idx="544">
                  <c:v>4.1100000000000003</c:v>
                </c:pt>
                <c:pt idx="545">
                  <c:v>4.1900000000000004</c:v>
                </c:pt>
                <c:pt idx="546">
                  <c:v>4.2300000000000004</c:v>
                </c:pt>
                <c:pt idx="547">
                  <c:v>4.2</c:v>
                </c:pt>
                <c:pt idx="548">
                  <c:v>4.3499999999999996</c:v>
                </c:pt>
                <c:pt idx="549">
                  <c:v>4.3600000000000003</c:v>
                </c:pt>
                <c:pt idx="550">
                  <c:v>4.5</c:v>
                </c:pt>
                <c:pt idx="551">
                  <c:v>4.49</c:v>
                </c:pt>
                <c:pt idx="552">
                  <c:v>4.6100000000000003</c:v>
                </c:pt>
                <c:pt idx="553">
                  <c:v>4.59</c:v>
                </c:pt>
                <c:pt idx="554">
                  <c:v>4.74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4.7699999999999996</c:v>
                </c:pt>
                <c:pt idx="558">
                  <c:v>4.95</c:v>
                </c:pt>
                <c:pt idx="559">
                  <c:v>5.04</c:v>
                </c:pt>
                <c:pt idx="560">
                  <c:v>5.1100000000000003</c:v>
                </c:pt>
                <c:pt idx="561">
                  <c:v>5.33</c:v>
                </c:pt>
                <c:pt idx="562">
                  <c:v>5.33</c:v>
                </c:pt>
                <c:pt idx="563">
                  <c:v>5.32</c:v>
                </c:pt>
                <c:pt idx="564">
                  <c:v>5.34</c:v>
                </c:pt>
                <c:pt idx="565">
                  <c:v>5.3</c:v>
                </c:pt>
                <c:pt idx="566">
                  <c:v>5.29</c:v>
                </c:pt>
                <c:pt idx="567">
                  <c:v>5.3</c:v>
                </c:pt>
                <c:pt idx="568">
                  <c:v>5.27</c:v>
                </c:pt>
                <c:pt idx="569">
                  <c:v>5.25</c:v>
                </c:pt>
                <c:pt idx="570">
                  <c:v>5.15</c:v>
                </c:pt>
                <c:pt idx="571">
                  <c:v>5.1100000000000003</c:v>
                </c:pt>
                <c:pt idx="572">
                  <c:v>5.07</c:v>
                </c:pt>
                <c:pt idx="573">
                  <c:v>5.04</c:v>
                </c:pt>
                <c:pt idx="574">
                  <c:v>5.0199999999999996</c:v>
                </c:pt>
                <c:pt idx="575">
                  <c:v>5.07</c:v>
                </c:pt>
                <c:pt idx="576">
                  <c:v>5.14</c:v>
                </c:pt>
                <c:pt idx="577">
                  <c:v>5.0599999999999996</c:v>
                </c:pt>
                <c:pt idx="578">
                  <c:v>5.16</c:v>
                </c:pt>
                <c:pt idx="579">
                  <c:v>5.51</c:v>
                </c:pt>
                <c:pt idx="580">
                  <c:v>5.53</c:v>
                </c:pt>
                <c:pt idx="581">
                  <c:v>5.71</c:v>
                </c:pt>
                <c:pt idx="582">
                  <c:v>5.29</c:v>
                </c:pt>
                <c:pt idx="583">
                  <c:v>4.91</c:v>
                </c:pt>
                <c:pt idx="584">
                  <c:v>4.62</c:v>
                </c:pt>
                <c:pt idx="585">
                  <c:v>4.8600000000000003</c:v>
                </c:pt>
                <c:pt idx="586">
                  <c:v>4.7300000000000004</c:v>
                </c:pt>
                <c:pt idx="587">
                  <c:v>4.32</c:v>
                </c:pt>
                <c:pt idx="588">
                  <c:v>3.88</c:v>
                </c:pt>
                <c:pt idx="589">
                  <c:v>4.04</c:v>
                </c:pt>
                <c:pt idx="590">
                  <c:v>4.4800000000000004</c:v>
                </c:pt>
                <c:pt idx="591">
                  <c:v>3.94</c:v>
                </c:pt>
                <c:pt idx="592">
                  <c:v>3.59</c:v>
                </c:pt>
                <c:pt idx="593">
                  <c:v>3.36</c:v>
                </c:pt>
                <c:pt idx="594">
                  <c:v>3.42</c:v>
                </c:pt>
                <c:pt idx="595">
                  <c:v>3.19</c:v>
                </c:pt>
                <c:pt idx="596">
                  <c:v>3.11</c:v>
                </c:pt>
                <c:pt idx="597">
                  <c:v>2.98</c:v>
                </c:pt>
                <c:pt idx="598">
                  <c:v>2.94</c:v>
                </c:pt>
                <c:pt idx="599">
                  <c:v>2.81</c:v>
                </c:pt>
                <c:pt idx="600">
                  <c:v>2.72</c:v>
                </c:pt>
                <c:pt idx="601">
                  <c:v>2.5</c:v>
                </c:pt>
                <c:pt idx="602">
                  <c:v>2.54</c:v>
                </c:pt>
                <c:pt idx="603">
                  <c:v>2.4700000000000002</c:v>
                </c:pt>
                <c:pt idx="604">
                  <c:v>2.5099999999999998</c:v>
                </c:pt>
                <c:pt idx="605">
                  <c:v>2.5299999999999998</c:v>
                </c:pt>
                <c:pt idx="606">
                  <c:v>2.46</c:v>
                </c:pt>
                <c:pt idx="607">
                  <c:v>2.31</c:v>
                </c:pt>
                <c:pt idx="608">
                  <c:v>2.2999999999999998</c:v>
                </c:pt>
                <c:pt idx="609">
                  <c:v>2.13</c:v>
                </c:pt>
                <c:pt idx="610">
                  <c:v>2.04</c:v>
                </c:pt>
                <c:pt idx="611">
                  <c:v>2.0499999999999998</c:v>
                </c:pt>
                <c:pt idx="612">
                  <c:v>1.99</c:v>
                </c:pt>
                <c:pt idx="613">
                  <c:v>2.1</c:v>
                </c:pt>
                <c:pt idx="614">
                  <c:v>2</c:v>
                </c:pt>
                <c:pt idx="615">
                  <c:v>1.84</c:v>
                </c:pt>
                <c:pt idx="616">
                  <c:v>1.8</c:v>
                </c:pt>
                <c:pt idx="617">
                  <c:v>1.74</c:v>
                </c:pt>
                <c:pt idx="618">
                  <c:v>1.62</c:v>
                </c:pt>
                <c:pt idx="619">
                  <c:v>1.57</c:v>
                </c:pt>
                <c:pt idx="620">
                  <c:v>1.47</c:v>
                </c:pt>
                <c:pt idx="621">
                  <c:v>1.42</c:v>
                </c:pt>
                <c:pt idx="622">
                  <c:v>1.5</c:v>
                </c:pt>
                <c:pt idx="623">
                  <c:v>1.44</c:v>
                </c:pt>
                <c:pt idx="624">
                  <c:v>1.37</c:v>
                </c:pt>
                <c:pt idx="625">
                  <c:v>1.43</c:v>
                </c:pt>
                <c:pt idx="626">
                  <c:v>1.32</c:v>
                </c:pt>
                <c:pt idx="627">
                  <c:v>1.29</c:v>
                </c:pt>
                <c:pt idx="628">
                  <c:v>1</c:v>
                </c:pt>
                <c:pt idx="629">
                  <c:v>1</c:v>
                </c:pt>
                <c:pt idx="630">
                  <c:v>1.17</c:v>
                </c:pt>
                <c:pt idx="631">
                  <c:v>1.23</c:v>
                </c:pt>
                <c:pt idx="632">
                  <c:v>1.2</c:v>
                </c:pt>
                <c:pt idx="633">
                  <c:v>1.52</c:v>
                </c:pt>
                <c:pt idx="634">
                  <c:v>1.47</c:v>
                </c:pt>
                <c:pt idx="635">
                  <c:v>1.45</c:v>
                </c:pt>
                <c:pt idx="636">
                  <c:v>1.28</c:v>
                </c:pt>
                <c:pt idx="637">
                  <c:v>1.2</c:v>
                </c:pt>
                <c:pt idx="638">
                  <c:v>1.31</c:v>
                </c:pt>
                <c:pt idx="639">
                  <c:v>1.39</c:v>
                </c:pt>
                <c:pt idx="640">
                  <c:v>1.46</c:v>
                </c:pt>
                <c:pt idx="641" formatCode="General">
                  <c:v>1.38</c:v>
                </c:pt>
                <c:pt idx="642" formatCode="General">
                  <c:v>1.36</c:v>
                </c:pt>
                <c:pt idx="643" formatCode="General">
                  <c:v>1.36</c:v>
                </c:pt>
                <c:pt idx="644" formatCode="General">
                  <c:v>1.29</c:v>
                </c:pt>
                <c:pt idx="645" formatCode="General">
                  <c:v>1.1200000000000001</c:v>
                </c:pt>
                <c:pt idx="646" formatCode="General">
                  <c:v>1.1100000000000001</c:v>
                </c:pt>
                <c:pt idx="647" formatCode="General">
                  <c:v>1.24</c:v>
                </c:pt>
                <c:pt idx="648">
                  <c:v>1.1100000000000001</c:v>
                </c:pt>
                <c:pt idx="649" formatCode="0.00">
                  <c:v>1.1000000000000001</c:v>
                </c:pt>
                <c:pt idx="650">
                  <c:v>1.05</c:v>
                </c:pt>
                <c:pt idx="651" formatCode="General">
                  <c:v>1.01</c:v>
                </c:pt>
                <c:pt idx="652">
                  <c:v>1.08</c:v>
                </c:pt>
                <c:pt idx="653">
                  <c:v>1.3</c:v>
                </c:pt>
                <c:pt idx="654" formatCode="General">
                  <c:v>1.32</c:v>
                </c:pt>
                <c:pt idx="655">
                  <c:v>1.27</c:v>
                </c:pt>
                <c:pt idx="656" formatCode="General">
                  <c:v>1.1399999999999999</c:v>
                </c:pt>
                <c:pt idx="657" formatCode="General">
                  <c:v>1.24</c:v>
                </c:pt>
                <c:pt idx="658">
                  <c:v>1.26</c:v>
                </c:pt>
                <c:pt idx="659" formatCode="General">
                  <c:v>1.26</c:v>
                </c:pt>
                <c:pt idx="660">
                  <c:v>1.19</c:v>
                </c:pt>
                <c:pt idx="661">
                  <c:v>1.1599999999999999</c:v>
                </c:pt>
                <c:pt idx="662">
                  <c:v>1.22</c:v>
                </c:pt>
                <c:pt idx="663">
                  <c:v>1.23</c:v>
                </c:pt>
                <c:pt idx="664" formatCode="General">
                  <c:v>1.1200000000000001</c:v>
                </c:pt>
                <c:pt idx="665" formatCode="General">
                  <c:v>1.1599999999999999</c:v>
                </c:pt>
                <c:pt idx="666" formatCode="General">
                  <c:v>1.1100000000000001</c:v>
                </c:pt>
                <c:pt idx="667" formatCode="General">
                  <c:v>1.1299999999999999</c:v>
                </c:pt>
                <c:pt idx="668" formatCode="General">
                  <c:v>1.19</c:v>
                </c:pt>
                <c:pt idx="669" formatCode="General">
                  <c:v>1.25</c:v>
                </c:pt>
                <c:pt idx="670" formatCode="General">
                  <c:v>1.2</c:v>
                </c:pt>
                <c:pt idx="671">
                  <c:v>1.35</c:v>
                </c:pt>
                <c:pt idx="672">
                  <c:v>1.27</c:v>
                </c:pt>
                <c:pt idx="673" formatCode="General">
                  <c:v>1.2</c:v>
                </c:pt>
                <c:pt idx="674">
                  <c:v>1.28</c:v>
                </c:pt>
                <c:pt idx="675" formatCode="General">
                  <c:v>1.41</c:v>
                </c:pt>
                <c:pt idx="676" formatCode="General">
                  <c:v>1.23</c:v>
                </c:pt>
                <c:pt idx="677" formatCode="General">
                  <c:v>1.23</c:v>
                </c:pt>
                <c:pt idx="678" formatCode="General">
                  <c:v>1.34</c:v>
                </c:pt>
                <c:pt idx="679" formatCode="General">
                  <c:v>1.0900000000000001</c:v>
                </c:pt>
                <c:pt idx="680" formatCode="General">
                  <c:v>0.87</c:v>
                </c:pt>
                <c:pt idx="681" formatCode="General">
                  <c:v>1.1399999999999999</c:v>
                </c:pt>
                <c:pt idx="682" formatCode="General">
                  <c:v>1.24</c:v>
                </c:pt>
                <c:pt idx="683" formatCode="General">
                  <c:v>1.28</c:v>
                </c:pt>
                <c:pt idx="684" formatCode="General">
                  <c:v>1.18</c:v>
                </c:pt>
                <c:pt idx="685">
                  <c:v>1.29</c:v>
                </c:pt>
                <c:pt idx="686" formatCode="General">
                  <c:v>1.51</c:v>
                </c:pt>
                <c:pt idx="687" formatCode="General">
                  <c:v>1.49</c:v>
                </c:pt>
                <c:pt idx="688" formatCode="General">
                  <c:v>1.55</c:v>
                </c:pt>
                <c:pt idx="689" formatCode="General">
                  <c:v>1.41</c:v>
                </c:pt>
                <c:pt idx="690" formatCode="General">
                  <c:v>1.42</c:v>
                </c:pt>
                <c:pt idx="691" formatCode="General">
                  <c:v>1.35</c:v>
                </c:pt>
                <c:pt idx="692">
                  <c:v>1.44</c:v>
                </c:pt>
                <c:pt idx="693" formatCode="General">
                  <c:v>1.46</c:v>
                </c:pt>
                <c:pt idx="694">
                  <c:v>1.55</c:v>
                </c:pt>
                <c:pt idx="695">
                  <c:v>1.36</c:v>
                </c:pt>
                <c:pt idx="696" formatCode="General">
                  <c:v>2.0299999999999998</c:v>
                </c:pt>
                <c:pt idx="697" formatCode="General">
                  <c:v>1.73</c:v>
                </c:pt>
                <c:pt idx="698" formatCode="General">
                  <c:v>2.09</c:v>
                </c:pt>
                <c:pt idx="699">
                  <c:v>1.99</c:v>
                </c:pt>
                <c:pt idx="700" formatCode="General">
                  <c:v>1.57</c:v>
                </c:pt>
                <c:pt idx="701" formatCode="General">
                  <c:v>1.46</c:v>
                </c:pt>
                <c:pt idx="702" formatCode="General">
                  <c:v>1.58</c:v>
                </c:pt>
                <c:pt idx="703" formatCode="General">
                  <c:v>1.6</c:v>
                </c:pt>
                <c:pt idx="704" formatCode="General">
                  <c:v>1.64</c:v>
                </c:pt>
                <c:pt idx="705" formatCode="General">
                  <c:v>1.73</c:v>
                </c:pt>
                <c:pt idx="706" formatCode="General">
                  <c:v>1.81</c:v>
                </c:pt>
                <c:pt idx="707" formatCode="General">
                  <c:v>1.83</c:v>
                </c:pt>
                <c:pt idx="708">
                  <c:v>1.84</c:v>
                </c:pt>
                <c:pt idx="709" formatCode="General">
                  <c:v>1.78</c:v>
                </c:pt>
                <c:pt idx="710" formatCode="General">
                  <c:v>1.84</c:v>
                </c:pt>
                <c:pt idx="711" formatCode="General">
                  <c:v>1.92</c:v>
                </c:pt>
                <c:pt idx="712" formatCode="General">
                  <c:v>1.99</c:v>
                </c:pt>
                <c:pt idx="713" formatCode="General">
                  <c:v>1.77</c:v>
                </c:pt>
                <c:pt idx="714" formatCode="General">
                  <c:v>1.82</c:v>
                </c:pt>
                <c:pt idx="715" formatCode="General">
                  <c:v>1.94</c:v>
                </c:pt>
                <c:pt idx="716" formatCode="General">
                  <c:v>1.76</c:v>
                </c:pt>
                <c:pt idx="717" formatCode="General">
                  <c:v>1.75</c:v>
                </c:pt>
                <c:pt idx="718" formatCode="General">
                  <c:v>1.95</c:v>
                </c:pt>
                <c:pt idx="719" formatCode="General">
                  <c:v>1.72</c:v>
                </c:pt>
                <c:pt idx="720" formatCode="General">
                  <c:v>1.88</c:v>
                </c:pt>
                <c:pt idx="721" formatCode="General">
                  <c:v>1.68</c:v>
                </c:pt>
                <c:pt idx="722" formatCode="General">
                  <c:v>1.76</c:v>
                </c:pt>
                <c:pt idx="723" formatCode="General">
                  <c:v>1.61</c:v>
                </c:pt>
                <c:pt idx="724" formatCode="0.00">
                  <c:v>1.77</c:v>
                </c:pt>
                <c:pt idx="725" formatCode="0.00">
                  <c:v>1.78</c:v>
                </c:pt>
                <c:pt idx="726" formatCode="0.00">
                  <c:v>1.57</c:v>
                </c:pt>
                <c:pt idx="727" formatCode="General">
                  <c:v>1.45</c:v>
                </c:pt>
                <c:pt idx="728" formatCode="General">
                  <c:v>1.45</c:v>
                </c:pt>
                <c:pt idx="729" formatCode="0.00">
                  <c:v>1.32</c:v>
                </c:pt>
                <c:pt idx="730" formatCode="0.00">
                  <c:v>1.51</c:v>
                </c:pt>
                <c:pt idx="731" formatCode="0.00">
                  <c:v>1.27</c:v>
                </c:pt>
                <c:pt idx="732" formatCode="0.00">
                  <c:v>1.32</c:v>
                </c:pt>
                <c:pt idx="733" formatCode="0.00">
                  <c:v>1.48</c:v>
                </c:pt>
                <c:pt idx="734" formatCode="0.00">
                  <c:v>1.1299999999999999</c:v>
                </c:pt>
                <c:pt idx="735" formatCode="General">
                  <c:v>0.74</c:v>
                </c:pt>
                <c:pt idx="736" formatCode="General">
                  <c:v>1.1200000000000001</c:v>
                </c:pt>
                <c:pt idx="737" formatCode="General">
                  <c:v>1.01</c:v>
                </c:pt>
                <c:pt idx="738" formatCode="General">
                  <c:v>1.04</c:v>
                </c:pt>
                <c:pt idx="739" formatCode="General">
                  <c:v>1.29</c:v>
                </c:pt>
                <c:pt idx="740" formatCode="General">
                  <c:v>1.23</c:v>
                </c:pt>
                <c:pt idx="741" formatCode="General">
                  <c:v>0.91</c:v>
                </c:pt>
                <c:pt idx="742" formatCode="0.00">
                  <c:v>1.3</c:v>
                </c:pt>
                <c:pt idx="743" formatCode="General">
                  <c:v>1.04</c:v>
                </c:pt>
                <c:pt idx="744" formatCode="General">
                  <c:v>1.01</c:v>
                </c:pt>
                <c:pt idx="745" formatCode="General">
                  <c:v>0.97</c:v>
                </c:pt>
                <c:pt idx="746" formatCode="General">
                  <c:v>1.03</c:v>
                </c:pt>
                <c:pt idx="747" formatCode="General">
                  <c:v>1.03</c:v>
                </c:pt>
                <c:pt idx="748" formatCode="General">
                  <c:v>0.65</c:v>
                </c:pt>
                <c:pt idx="749" formatCode="General">
                  <c:v>0.82</c:v>
                </c:pt>
                <c:pt idx="750" formatCode="General">
                  <c:v>0.67</c:v>
                </c:pt>
                <c:pt idx="751" formatCode="General">
                  <c:v>0.92</c:v>
                </c:pt>
                <c:pt idx="752" formatCode="General">
                  <c:v>0.73</c:v>
                </c:pt>
                <c:pt idx="753" formatCode="General">
                  <c:v>0.83</c:v>
                </c:pt>
                <c:pt idx="754" formatCode="General">
                  <c:v>0.79</c:v>
                </c:pt>
                <c:pt idx="755" formatCode="General">
                  <c:v>0.83</c:v>
                </c:pt>
                <c:pt idx="756" formatCode="General">
                  <c:v>0.75</c:v>
                </c:pt>
                <c:pt idx="757" formatCode="General">
                  <c:v>0.72</c:v>
                </c:pt>
                <c:pt idx="758" formatCode="General">
                  <c:v>0.7</c:v>
                </c:pt>
                <c:pt idx="759" formatCode="General">
                  <c:v>0.62</c:v>
                </c:pt>
                <c:pt idx="760" formatCode="0.00">
                  <c:v>0.60275999999999996</c:v>
                </c:pt>
                <c:pt idx="761" formatCode="0.00">
                  <c:v>0.53813</c:v>
                </c:pt>
                <c:pt idx="762" formatCode="0.00">
                  <c:v>0.60770000000000002</c:v>
                </c:pt>
                <c:pt idx="763" formatCode="0.00">
                  <c:v>0.70508999999999999</c:v>
                </c:pt>
                <c:pt idx="764" formatCode="0.00">
                  <c:v>0.65576000000000001</c:v>
                </c:pt>
                <c:pt idx="765" formatCode="0.00">
                  <c:v>0.6764</c:v>
                </c:pt>
                <c:pt idx="766" formatCode="0.00">
                  <c:v>0.46292</c:v>
                </c:pt>
                <c:pt idx="767" formatCode="0.00">
                  <c:v>0.81252999999999997</c:v>
                </c:pt>
                <c:pt idx="768" formatCode="0.00">
                  <c:v>0.59338999999999997</c:v>
                </c:pt>
                <c:pt idx="769" formatCode="0.00">
                  <c:v>0.25435000000000002</c:v>
                </c:pt>
                <c:pt idx="770" formatCode="0.00">
                  <c:v>0.28297</c:v>
                </c:pt>
                <c:pt idx="771" formatCode="0.00">
                  <c:v>0.67345999999999995</c:v>
                </c:pt>
                <c:pt idx="772" formatCode="0.00">
                  <c:v>0.70777000000000001</c:v>
                </c:pt>
                <c:pt idx="773" formatCode="0.00">
                  <c:v>0.63636000000000004</c:v>
                </c:pt>
                <c:pt idx="774" formatCode="0.00">
                  <c:v>0.10707</c:v>
                </c:pt>
                <c:pt idx="775" formatCode="0.00">
                  <c:v>0.47941</c:v>
                </c:pt>
                <c:pt idx="776" formatCode="0.00">
                  <c:v>0.28388000000000002</c:v>
                </c:pt>
                <c:pt idx="777" formatCode="0.00">
                  <c:v>0.28388000000000002</c:v>
                </c:pt>
                <c:pt idx="778" formatCode="0.00">
                  <c:v>0.38213999999999998</c:v>
                </c:pt>
                <c:pt idx="779" formatCode="0.00">
                  <c:v>0.49763000000000002</c:v>
                </c:pt>
                <c:pt idx="780" formatCode="0.00">
                  <c:v>0.33402999999999999</c:v>
                </c:pt>
                <c:pt idx="781" formatCode="0.00">
                  <c:v>6.0560000000000003E-2</c:v>
                </c:pt>
                <c:pt idx="782" formatCode="0.00">
                  <c:v>0.16492000000000001</c:v>
                </c:pt>
                <c:pt idx="783" formatCode="General">
                  <c:v>0.27</c:v>
                </c:pt>
                <c:pt idx="784" formatCode="0.00">
                  <c:v>0.23561000000000001</c:v>
                </c:pt>
                <c:pt idx="785" formatCode="0.00">
                  <c:v>0.59287000000000001</c:v>
                </c:pt>
                <c:pt idx="786" formatCode="0.00">
                  <c:v>0.25785000000000002</c:v>
                </c:pt>
                <c:pt idx="787" formatCode="0.00">
                  <c:v>5.0970000000000001E-2</c:v>
                </c:pt>
                <c:pt idx="788" formatCode="0.00">
                  <c:v>0.49475000000000002</c:v>
                </c:pt>
                <c:pt idx="789" formatCode="0.00">
                  <c:v>0.52351999999999999</c:v>
                </c:pt>
                <c:pt idx="790" formatCode="0.00">
                  <c:v>0.31363000000000002</c:v>
                </c:pt>
                <c:pt idx="791" formatCode="0.00">
                  <c:v>0.40736</c:v>
                </c:pt>
                <c:pt idx="792" formatCode="0.00">
                  <c:v>0.31829000000000002</c:v>
                </c:pt>
                <c:pt idx="793" formatCode="0.00">
                  <c:v>0.31913999999999998</c:v>
                </c:pt>
                <c:pt idx="794" formatCode="0.00">
                  <c:v>0.24024999999999999</c:v>
                </c:pt>
                <c:pt idx="795" formatCode="0.00">
                  <c:v>0.31659999999999999</c:v>
                </c:pt>
                <c:pt idx="796" formatCode="0.00">
                  <c:v>0.35238999999999998</c:v>
                </c:pt>
                <c:pt idx="797" formatCode="0.00">
                  <c:v>0.33178999999999997</c:v>
                </c:pt>
                <c:pt idx="798" formatCode="0.00">
                  <c:v>0.33411000000000002</c:v>
                </c:pt>
                <c:pt idx="799" formatCode="0.00">
                  <c:v>0.22620999999999999</c:v>
                </c:pt>
                <c:pt idx="800" formatCode="0.00">
                  <c:v>0.25574000000000002</c:v>
                </c:pt>
                <c:pt idx="801" formatCode="0.00">
                  <c:v>0.46209</c:v>
                </c:pt>
                <c:pt idx="802" formatCode="0.00">
                  <c:v>0.49487999999999999</c:v>
                </c:pt>
                <c:pt idx="803" formatCode="0.00">
                  <c:v>0.50512999999999997</c:v>
                </c:pt>
                <c:pt idx="804">
                  <c:v>0.51</c:v>
                </c:pt>
                <c:pt idx="805" formatCode="0.00">
                  <c:v>0.39727000000000001</c:v>
                </c:pt>
                <c:pt idx="806" formatCode="0.00">
                  <c:v>0.31051000000000001</c:v>
                </c:pt>
                <c:pt idx="807" formatCode="0.00">
                  <c:v>0.34705000000000003</c:v>
                </c:pt>
                <c:pt idx="808" formatCode="0.00">
                  <c:v>0.28728999999999999</c:v>
                </c:pt>
                <c:pt idx="809">
                  <c:v>0.28464</c:v>
                </c:pt>
                <c:pt idx="810" formatCode="0.00">
                  <c:v>0.34203</c:v>
                </c:pt>
                <c:pt idx="811" formatCode="0.00">
                  <c:v>0.13855999999999999</c:v>
                </c:pt>
                <c:pt idx="812" formatCode="0.00">
                  <c:v>0.43325000000000002</c:v>
                </c:pt>
                <c:pt idx="813" formatCode="0.00">
                  <c:v>0.28747</c:v>
                </c:pt>
                <c:pt idx="814">
                  <c:v>0.33592</c:v>
                </c:pt>
                <c:pt idx="815" formatCode="0.00">
                  <c:v>0.16497999999999999</c:v>
                </c:pt>
                <c:pt idx="816" formatCode="0.00">
                  <c:v>0.20496</c:v>
                </c:pt>
                <c:pt idx="817" formatCode="0.00">
                  <c:v>0.18107999999999999</c:v>
                </c:pt>
                <c:pt idx="818" formatCode="0.00">
                  <c:v>5.1659999999999998E-2</c:v>
                </c:pt>
                <c:pt idx="819" formatCode="0.00">
                  <c:v>0.30719000000000002</c:v>
                </c:pt>
                <c:pt idx="820" formatCode="0.00">
                  <c:v>0.13447000000000001</c:v>
                </c:pt>
                <c:pt idx="821" formatCode="0.00">
                  <c:v>0.37</c:v>
                </c:pt>
                <c:pt idx="822" formatCode="0.00">
                  <c:v>0.31</c:v>
                </c:pt>
                <c:pt idx="823" formatCode="0.00">
                  <c:v>0.22033</c:v>
                </c:pt>
                <c:pt idx="824" formatCode="0.00">
                  <c:v>0.31540000000000001</c:v>
                </c:pt>
                <c:pt idx="825" formatCode="0.00">
                  <c:v>0.26383000000000001</c:v>
                </c:pt>
                <c:pt idx="826" formatCode="0.00">
                  <c:v>0.33534999999999998</c:v>
                </c:pt>
                <c:pt idx="827" formatCode="0.00">
                  <c:v>0.37203999999999998</c:v>
                </c:pt>
                <c:pt idx="828" formatCode="0.00">
                  <c:v>0.10005</c:v>
                </c:pt>
                <c:pt idx="829" formatCode="0.00">
                  <c:v>0.30241000000000001</c:v>
                </c:pt>
                <c:pt idx="830" formatCode="0.00">
                  <c:v>0.23583000000000001</c:v>
                </c:pt>
                <c:pt idx="831" formatCode="0.00">
                  <c:v>0.53200000000000003</c:v>
                </c:pt>
                <c:pt idx="832" formatCode="0.00">
                  <c:v>0.17568</c:v>
                </c:pt>
                <c:pt idx="833" formatCode="0.00">
                  <c:v>0.35364000000000001</c:v>
                </c:pt>
                <c:pt idx="834" formatCode="0.00">
                  <c:v>0.18207999999999999</c:v>
                </c:pt>
                <c:pt idx="835" formatCode="0.00">
                  <c:v>0.34166000000000002</c:v>
                </c:pt>
                <c:pt idx="836" formatCode="0.00">
                  <c:v>0.16272</c:v>
                </c:pt>
                <c:pt idx="837" formatCode="0.00">
                  <c:v>0.12948999999999999</c:v>
                </c:pt>
                <c:pt idx="838" formatCode="0.00">
                  <c:v>0.27722000000000002</c:v>
                </c:pt>
                <c:pt idx="839" formatCode="0.00">
                  <c:v>0.1767</c:v>
                </c:pt>
                <c:pt idx="840" formatCode="0.00">
                  <c:v>0.14828</c:v>
                </c:pt>
                <c:pt idx="841" formatCode="0.00">
                  <c:v>0.31286000000000003</c:v>
                </c:pt>
                <c:pt idx="842" formatCode="0.00">
                  <c:v>0.38145000000000001</c:v>
                </c:pt>
                <c:pt idx="843" formatCode="0.00">
                  <c:v>8.7120000000000003E-2</c:v>
                </c:pt>
                <c:pt idx="844" formatCode="0.00">
                  <c:v>0.42798999999999998</c:v>
                </c:pt>
                <c:pt idx="845" formatCode="0.00">
                  <c:v>0.21944</c:v>
                </c:pt>
                <c:pt idx="846" formatCode="0.00">
                  <c:v>0.23637</c:v>
                </c:pt>
                <c:pt idx="847" formatCode="0.00">
                  <c:v>0.22528000000000001</c:v>
                </c:pt>
                <c:pt idx="848" formatCode="0.00">
                  <c:v>0.27201999999999998</c:v>
                </c:pt>
                <c:pt idx="849" formatCode="0.00">
                  <c:v>0.54835</c:v>
                </c:pt>
                <c:pt idx="850" formatCode="0.00">
                  <c:v>0.29805999999999999</c:v>
                </c:pt>
                <c:pt idx="851" formatCode="0.00">
                  <c:v>0.32917000000000002</c:v>
                </c:pt>
                <c:pt idx="852" formatCode="0.00">
                  <c:v>0.36342999999999998</c:v>
                </c:pt>
                <c:pt idx="853" formatCode="0.00">
                  <c:v>0.36342999999999998</c:v>
                </c:pt>
                <c:pt idx="854" formatCode="0.00">
                  <c:v>0.29770000000000002</c:v>
                </c:pt>
                <c:pt idx="855" formatCode="0.00">
                  <c:v>0.28766999999999998</c:v>
                </c:pt>
                <c:pt idx="856" formatCode="0.00">
                  <c:v>0.21964</c:v>
                </c:pt>
                <c:pt idx="857" formatCode="0.00">
                  <c:v>0.29731000000000002</c:v>
                </c:pt>
                <c:pt idx="858" formatCode="0.00">
                  <c:v>0.27923999999999999</c:v>
                </c:pt>
                <c:pt idx="859" formatCode="0.00">
                  <c:v>0.28056999999999999</c:v>
                </c:pt>
                <c:pt idx="860" formatCode="0.00">
                  <c:v>0.19943</c:v>
                </c:pt>
                <c:pt idx="861" formatCode="0.00">
                  <c:v>0.36164000000000002</c:v>
                </c:pt>
                <c:pt idx="862" formatCode="0.00">
                  <c:v>0.41654000000000002</c:v>
                </c:pt>
                <c:pt idx="863" formatCode="0.00">
                  <c:v>0.36870999999999998</c:v>
                </c:pt>
                <c:pt idx="864" formatCode="0.00">
                  <c:v>0.30360999999999999</c:v>
                </c:pt>
                <c:pt idx="865" formatCode="0.00">
                  <c:v>0.35865000000000002</c:v>
                </c:pt>
                <c:pt idx="866" formatCode="0.00">
                  <c:v>0.35865000000000002</c:v>
                </c:pt>
                <c:pt idx="867" formatCode="0.00">
                  <c:v>0.17560000000000001</c:v>
                </c:pt>
                <c:pt idx="868" formatCode="0.00">
                  <c:v>0.16793</c:v>
                </c:pt>
                <c:pt idx="869" formatCode="0.00">
                  <c:v>0.18576999999999999</c:v>
                </c:pt>
                <c:pt idx="870" formatCode="0.00">
                  <c:v>0.19</c:v>
                </c:pt>
                <c:pt idx="871" formatCode="0.00">
                  <c:v>0.41244999999999998</c:v>
                </c:pt>
                <c:pt idx="872" formatCode="0.00">
                  <c:v>0.28050999999999998</c:v>
                </c:pt>
                <c:pt idx="873" formatCode="0.00">
                  <c:v>0.255</c:v>
                </c:pt>
                <c:pt idx="874" formatCode="0.00">
                  <c:v>0.26</c:v>
                </c:pt>
                <c:pt idx="875" formatCode="0.00">
                  <c:v>6.4259999999999998E-2</c:v>
                </c:pt>
                <c:pt idx="876" formatCode="0.00">
                  <c:v>0.14315</c:v>
                </c:pt>
                <c:pt idx="877" formatCode="0.00">
                  <c:v>8.5860000000000006E-2</c:v>
                </c:pt>
                <c:pt idx="878" formatCode="0.00">
                  <c:v>7.1110000000000007E-2</c:v>
                </c:pt>
                <c:pt idx="879" formatCode="0.00">
                  <c:v>0.10943</c:v>
                </c:pt>
                <c:pt idx="880" formatCode="0.00">
                  <c:v>0.13983999999999999</c:v>
                </c:pt>
                <c:pt idx="881" formatCode="0.00">
                  <c:v>0.11987</c:v>
                </c:pt>
                <c:pt idx="882" formatCode="0.00">
                  <c:v>0.13861999999999999</c:v>
                </c:pt>
                <c:pt idx="883" formatCode="0.00">
                  <c:v>8.8760000000000006E-2</c:v>
                </c:pt>
                <c:pt idx="884" formatCode="0.00">
                  <c:v>0.09</c:v>
                </c:pt>
                <c:pt idx="885" formatCode="0.00">
                  <c:v>7.4529999999999999E-2</c:v>
                </c:pt>
                <c:pt idx="886" formatCode="0.00">
                  <c:v>0.3</c:v>
                </c:pt>
                <c:pt idx="887" formatCode="0.00">
                  <c:v>0.1</c:v>
                </c:pt>
                <c:pt idx="888" formatCode="0.00">
                  <c:v>0.1</c:v>
                </c:pt>
                <c:pt idx="889" formatCode="0.00">
                  <c:v>0.09</c:v>
                </c:pt>
                <c:pt idx="890" formatCode="0.00">
                  <c:v>0.12</c:v>
                </c:pt>
                <c:pt idx="891" formatCode="0.00">
                  <c:v>0.12</c:v>
                </c:pt>
                <c:pt idx="892" formatCode="0.00">
                  <c:v>0.12</c:v>
                </c:pt>
                <c:pt idx="893" formatCode="0.00">
                  <c:v>0.12</c:v>
                </c:pt>
                <c:pt idx="894" formatCode="0.00">
                  <c:v>0.12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0.08</c:v>
                </c:pt>
                <c:pt idx="898" formatCode="0.00">
                  <c:v>0.12006</c:v>
                </c:pt>
                <c:pt idx="899" formatCode="0.00">
                  <c:v>0.15</c:v>
                </c:pt>
                <c:pt idx="900" formatCode="0.00">
                  <c:v>0.15</c:v>
                </c:pt>
                <c:pt idx="901" formatCode="0.00">
                  <c:v>0.15</c:v>
                </c:pt>
                <c:pt idx="902" formatCode="0.00">
                  <c:v>0.21</c:v>
                </c:pt>
                <c:pt idx="903" formatCode="0.00">
                  <c:v>0.21</c:v>
                </c:pt>
                <c:pt idx="904" formatCode="0.00">
                  <c:v>5.8909999999999997E-2</c:v>
                </c:pt>
                <c:pt idx="905" formatCode="0.00">
                  <c:v>8.0199999999999994E-2</c:v>
                </c:pt>
                <c:pt idx="906" formatCode="0.00">
                  <c:v>8.0199999999999994E-2</c:v>
                </c:pt>
                <c:pt idx="907" formatCode="0.00">
                  <c:v>8.0199999999999994E-2</c:v>
                </c:pt>
                <c:pt idx="908">
                  <c:v>-0.17</c:v>
                </c:pt>
                <c:pt idx="909">
                  <c:v>-0.17</c:v>
                </c:pt>
                <c:pt idx="910">
                  <c:v>0.01</c:v>
                </c:pt>
                <c:pt idx="911">
                  <c:v>0.01</c:v>
                </c:pt>
                <c:pt idx="912">
                  <c:v>-0.28000000000000003</c:v>
                </c:pt>
                <c:pt idx="913">
                  <c:v>-0.28000000000000003</c:v>
                </c:pt>
                <c:pt idx="914">
                  <c:v>-0.05</c:v>
                </c:pt>
                <c:pt idx="915">
                  <c:v>0.01</c:v>
                </c:pt>
                <c:pt idx="916">
                  <c:v>0.01</c:v>
                </c:pt>
                <c:pt idx="917">
                  <c:v>-7.0000000000000007E-2</c:v>
                </c:pt>
                <c:pt idx="918">
                  <c:v>-7.0000000000000007E-2</c:v>
                </c:pt>
                <c:pt idx="919">
                  <c:v>-0.09</c:v>
                </c:pt>
                <c:pt idx="920">
                  <c:v>-0.09</c:v>
                </c:pt>
                <c:pt idx="921">
                  <c:v>-0.26</c:v>
                </c:pt>
                <c:pt idx="922">
                  <c:v>-0.26</c:v>
                </c:pt>
                <c:pt idx="923">
                  <c:v>-0.26</c:v>
                </c:pt>
                <c:pt idx="924">
                  <c:v>-0.26</c:v>
                </c:pt>
                <c:pt idx="925">
                  <c:v>-0.26</c:v>
                </c:pt>
                <c:pt idx="926" formatCode="0.00">
                  <c:v>-0.36</c:v>
                </c:pt>
                <c:pt idx="927" formatCode="0.00">
                  <c:v>-0.36</c:v>
                </c:pt>
                <c:pt idx="928" formatCode="0.00">
                  <c:v>-0.36</c:v>
                </c:pt>
                <c:pt idx="929" formatCode="0.00">
                  <c:v>-0.3</c:v>
                </c:pt>
                <c:pt idx="930" formatCode="0.00">
                  <c:v>-0.9</c:v>
                </c:pt>
                <c:pt idx="931" formatCode="0.00">
                  <c:v>-0.9</c:v>
                </c:pt>
                <c:pt idx="932" formatCode="0.00">
                  <c:v>-0.9</c:v>
                </c:pt>
                <c:pt idx="933" formatCode="0.00">
                  <c:v>-0.9</c:v>
                </c:pt>
                <c:pt idx="934" formatCode="0.00">
                  <c:v>-0.9</c:v>
                </c:pt>
                <c:pt idx="935" formatCode="0.00">
                  <c:v>-0.19</c:v>
                </c:pt>
                <c:pt idx="936" formatCode="0.00">
                  <c:v>-0.19</c:v>
                </c:pt>
                <c:pt idx="937" formatCode="0.00">
                  <c:v>-0.19</c:v>
                </c:pt>
                <c:pt idx="938" formatCode="0.00">
                  <c:v>-0.35</c:v>
                </c:pt>
                <c:pt idx="939" formatCode="0.00">
                  <c:v>-0.34</c:v>
                </c:pt>
                <c:pt idx="940" formatCode="0.00">
                  <c:v>-0.34</c:v>
                </c:pt>
                <c:pt idx="941" formatCode="0.00">
                  <c:v>-0.34</c:v>
                </c:pt>
                <c:pt idx="942" formatCode="0.00">
                  <c:v>-0.41</c:v>
                </c:pt>
                <c:pt idx="943" formatCode="0.00">
                  <c:v>-0.41</c:v>
                </c:pt>
                <c:pt idx="944" formatCode="0.00">
                  <c:v>-0.41</c:v>
                </c:pt>
                <c:pt idx="945" formatCode="0.00">
                  <c:v>-0.41</c:v>
                </c:pt>
                <c:pt idx="946">
                  <c:v>-0.11841</c:v>
                </c:pt>
                <c:pt idx="947">
                  <c:v>-0.11841</c:v>
                </c:pt>
                <c:pt idx="948">
                  <c:v>-0.11841</c:v>
                </c:pt>
                <c:pt idx="949">
                  <c:v>-0.11841</c:v>
                </c:pt>
                <c:pt idx="950">
                  <c:v>4.308E-2</c:v>
                </c:pt>
                <c:pt idx="951">
                  <c:v>4.308E-2</c:v>
                </c:pt>
                <c:pt idx="952">
                  <c:v>4.308E-2</c:v>
                </c:pt>
                <c:pt idx="953" formatCode="0.00">
                  <c:v>-0.28766000000000003</c:v>
                </c:pt>
                <c:pt idx="954" formatCode="0.00">
                  <c:v>-0.28766000000000003</c:v>
                </c:pt>
                <c:pt idx="955" formatCode="0.00">
                  <c:v>-0.28766000000000003</c:v>
                </c:pt>
                <c:pt idx="956" formatCode="0.00">
                  <c:v>-9.461E-2</c:v>
                </c:pt>
                <c:pt idx="957" formatCode="0.00">
                  <c:v>-0.09</c:v>
                </c:pt>
                <c:pt idx="958" formatCode="0.00">
                  <c:v>-0.09</c:v>
                </c:pt>
                <c:pt idx="959" formatCode="0.00">
                  <c:v>-0.27249000000000001</c:v>
                </c:pt>
                <c:pt idx="960" formatCode="0.00">
                  <c:v>-0.27249000000000001</c:v>
                </c:pt>
                <c:pt idx="961" formatCode="0.00">
                  <c:v>-0.27249000000000001</c:v>
                </c:pt>
                <c:pt idx="962" formatCode="0.00">
                  <c:v>-0.21931</c:v>
                </c:pt>
                <c:pt idx="963" formatCode="0.00">
                  <c:v>-0.48411999999999999</c:v>
                </c:pt>
                <c:pt idx="964" formatCode="0.00">
                  <c:v>-0.48411999999999999</c:v>
                </c:pt>
                <c:pt idx="965" formatCode="0.00">
                  <c:v>-0.48411999999999999</c:v>
                </c:pt>
                <c:pt idx="966" formatCode="0.00">
                  <c:v>-0.48411999999999999</c:v>
                </c:pt>
                <c:pt idx="967" formatCode="0.00">
                  <c:v>-0.18862999999999999</c:v>
                </c:pt>
                <c:pt idx="968" formatCode="0.00">
                  <c:v>-0.18862999999999999</c:v>
                </c:pt>
                <c:pt idx="969" formatCode="0.00">
                  <c:v>-0.17412</c:v>
                </c:pt>
                <c:pt idx="970" formatCode="0.00">
                  <c:v>-0.17412</c:v>
                </c:pt>
                <c:pt idx="971" formatCode="0.00">
                  <c:v>-0.44055</c:v>
                </c:pt>
                <c:pt idx="972" formatCode="0.00">
                  <c:v>-0.20154</c:v>
                </c:pt>
                <c:pt idx="973" formatCode="0.00">
                  <c:v>-0.20154</c:v>
                </c:pt>
                <c:pt idx="974" formatCode="0.00">
                  <c:v>-0.2</c:v>
                </c:pt>
                <c:pt idx="975" formatCode="0.00">
                  <c:v>-0.2</c:v>
                </c:pt>
                <c:pt idx="976" formatCode="0.00">
                  <c:v>-0.219</c:v>
                </c:pt>
                <c:pt idx="977" formatCode="0.00">
                  <c:v>-0.12889020000000001</c:v>
                </c:pt>
                <c:pt idx="978" formatCode="0.00">
                  <c:v>-0.12889020000000001</c:v>
                </c:pt>
                <c:pt idx="979" formatCode="0.00">
                  <c:v>2.1000000000000001E-2</c:v>
                </c:pt>
                <c:pt idx="980" formatCode="0.00">
                  <c:v>2.1000000000000001E-2</c:v>
                </c:pt>
                <c:pt idx="981" formatCode="0.00">
                  <c:v>-0.53900000000000003</c:v>
                </c:pt>
                <c:pt idx="982" formatCode="0.00">
                  <c:v>-0.41770000000000002</c:v>
                </c:pt>
                <c:pt idx="983" formatCode="0.00">
                  <c:v>-0.27078999999999998</c:v>
                </c:pt>
                <c:pt idx="984" formatCode="0.00">
                  <c:v>-0.27078999999999998</c:v>
                </c:pt>
                <c:pt idx="985" formatCode="0.00">
                  <c:v>-0.27078999999999998</c:v>
                </c:pt>
                <c:pt idx="986" formatCode="0.00">
                  <c:v>-0.27</c:v>
                </c:pt>
                <c:pt idx="987" formatCode="0.00">
                  <c:v>-0.27</c:v>
                </c:pt>
                <c:pt idx="988" formatCode="0.00">
                  <c:v>-0.27078999999999998</c:v>
                </c:pt>
                <c:pt idx="989" formatCode="0.00">
                  <c:v>-0.53598999999999997</c:v>
                </c:pt>
                <c:pt idx="990" formatCode="0.00">
                  <c:v>-0.54</c:v>
                </c:pt>
                <c:pt idx="991" formatCode="0.00">
                  <c:v>-0.41399999999999998</c:v>
                </c:pt>
                <c:pt idx="992" formatCode="0.00">
                  <c:v>-0.41672999999999999</c:v>
                </c:pt>
                <c:pt idx="993" formatCode="0.00">
                  <c:v>-0.59948000000000001</c:v>
                </c:pt>
                <c:pt idx="994" formatCode="0.00">
                  <c:v>-0.40558</c:v>
                </c:pt>
                <c:pt idx="995" formatCode="0.00">
                  <c:v>-0.40558</c:v>
                </c:pt>
                <c:pt idx="996" formatCode="0.00">
                  <c:v>-0.32647999999999999</c:v>
                </c:pt>
                <c:pt idx="997" formatCode="0.00">
                  <c:v>-0.33</c:v>
                </c:pt>
                <c:pt idx="998" formatCode="0.00">
                  <c:v>-0.34760000000000002</c:v>
                </c:pt>
                <c:pt idx="999" formatCode="0.00">
                  <c:v>-0.35</c:v>
                </c:pt>
                <c:pt idx="1000" formatCode="0.00">
                  <c:v>-0.32634999999999997</c:v>
                </c:pt>
                <c:pt idx="1001" formatCode="0.00">
                  <c:v>-0.32634999999999997</c:v>
                </c:pt>
                <c:pt idx="1002" formatCode="0.00">
                  <c:v>-0.25663999999999998</c:v>
                </c:pt>
                <c:pt idx="1003" formatCode="0.00">
                  <c:v>-0.26</c:v>
                </c:pt>
                <c:pt idx="1004" formatCode="0.00">
                  <c:v>-0.13868</c:v>
                </c:pt>
                <c:pt idx="1005" formatCode="0.00">
                  <c:v>-0.14000000000000001</c:v>
                </c:pt>
                <c:pt idx="1006" formatCode="0.00">
                  <c:v>-0.13868</c:v>
                </c:pt>
                <c:pt idx="1007" formatCode="0.00">
                  <c:v>-0.60270000000000001</c:v>
                </c:pt>
                <c:pt idx="1008" formatCode="0.00">
                  <c:v>-0.32596000000000003</c:v>
                </c:pt>
                <c:pt idx="1009">
                  <c:v>-0.32596000000000003</c:v>
                </c:pt>
                <c:pt idx="1010">
                  <c:v>-0.33</c:v>
                </c:pt>
                <c:pt idx="1011" formatCode="0.00">
                  <c:v>-0.39983000000000002</c:v>
                </c:pt>
                <c:pt idx="1012" formatCode="0.00">
                  <c:v>-0.11981</c:v>
                </c:pt>
                <c:pt idx="1013" formatCode="0.00">
                  <c:v>-0.40478999999999998</c:v>
                </c:pt>
                <c:pt idx="1014" formatCode="0.00">
                  <c:v>-0.40478999999999998</c:v>
                </c:pt>
                <c:pt idx="1015" formatCode="0.00">
                  <c:v>-0.40478999999999998</c:v>
                </c:pt>
                <c:pt idx="1016" formatCode="0.00">
                  <c:v>-0.57999999999999996</c:v>
                </c:pt>
                <c:pt idx="1017" formatCode="0.00">
                  <c:v>-0.53532999999999997</c:v>
                </c:pt>
                <c:pt idx="1018" formatCode="0.00">
                  <c:v>-0.53532999999999997</c:v>
                </c:pt>
                <c:pt idx="1019" formatCode="0.00">
                  <c:v>-0.48665999999999998</c:v>
                </c:pt>
                <c:pt idx="1020">
                  <c:v>-0.72943999999999998</c:v>
                </c:pt>
                <c:pt idx="1021">
                  <c:v>-0.39751999999999998</c:v>
                </c:pt>
                <c:pt idx="1022">
                  <c:v>-0.39751999999999998</c:v>
                </c:pt>
                <c:pt idx="1023">
                  <c:v>-0.39751999999999998</c:v>
                </c:pt>
                <c:pt idx="1024">
                  <c:v>-0.47387000000000001</c:v>
                </c:pt>
                <c:pt idx="1025">
                  <c:v>-0.47387000000000001</c:v>
                </c:pt>
                <c:pt idx="1026">
                  <c:v>-0.29742000000000002</c:v>
                </c:pt>
                <c:pt idx="1027">
                  <c:v>-0.42547000000000001</c:v>
                </c:pt>
                <c:pt idx="1028">
                  <c:v>-0.43801000000000001</c:v>
                </c:pt>
                <c:pt idx="1029">
                  <c:v>-0.62573000000000001</c:v>
                </c:pt>
                <c:pt idx="1030" formatCode="0.00">
                  <c:v>-0.49110999999999999</c:v>
                </c:pt>
                <c:pt idx="1031" formatCode="0.00">
                  <c:v>-0.30919999999999997</c:v>
                </c:pt>
                <c:pt idx="1032" formatCode="0.00">
                  <c:v>-0.23499999999999999</c:v>
                </c:pt>
                <c:pt idx="1033" formatCode="0.00">
                  <c:v>-0.23499999999999999</c:v>
                </c:pt>
                <c:pt idx="1034" formatCode="0.00">
                  <c:v>-0.37323000000000001</c:v>
                </c:pt>
                <c:pt idx="1035" formatCode="0.00">
                  <c:v>-0.78097000000000005</c:v>
                </c:pt>
                <c:pt idx="1036">
                  <c:v>-0.64131000000000005</c:v>
                </c:pt>
                <c:pt idx="1037" formatCode="0.00">
                  <c:v>-0.54025999999999996</c:v>
                </c:pt>
                <c:pt idx="1038" formatCode="0.00">
                  <c:v>-0.54025999999999996</c:v>
                </c:pt>
                <c:pt idx="1039" formatCode="0.00">
                  <c:v>-0.54025999999999996</c:v>
                </c:pt>
                <c:pt idx="1040" formatCode="0.00">
                  <c:v>-0.78976999999999997</c:v>
                </c:pt>
                <c:pt idx="1041" formatCode="0.00">
                  <c:v>-0.36899999999999999</c:v>
                </c:pt>
                <c:pt idx="1042" formatCode="0.00">
                  <c:v>-0.36899999999999999</c:v>
                </c:pt>
                <c:pt idx="1043" formatCode="0.00">
                  <c:v>-0.78500000000000003</c:v>
                </c:pt>
                <c:pt idx="1044" formatCode="0.00">
                  <c:v>-0.79</c:v>
                </c:pt>
                <c:pt idx="1045" formatCode="0.00">
                  <c:v>-0.62063000000000001</c:v>
                </c:pt>
                <c:pt idx="1046" formatCode="0.00">
                  <c:v>-0.34612999999999999</c:v>
                </c:pt>
                <c:pt idx="1047" formatCode="0.00">
                  <c:v>-0.39727000000000001</c:v>
                </c:pt>
                <c:pt idx="1048" formatCode="0.00">
                  <c:v>-0.39734999999999998</c:v>
                </c:pt>
                <c:pt idx="1049" formatCode="0.00">
                  <c:v>-0.57296999999999998</c:v>
                </c:pt>
                <c:pt idx="1050" formatCode="0.00">
                  <c:v>-0.57296999999999998</c:v>
                </c:pt>
                <c:pt idx="1051" formatCode="0.00">
                  <c:v>-0.56999999999999995</c:v>
                </c:pt>
                <c:pt idx="1052" formatCode="0.00">
                  <c:v>-0.56999999999999995</c:v>
                </c:pt>
                <c:pt idx="1053" formatCode="0.00">
                  <c:v>-0.56999999999999995</c:v>
                </c:pt>
                <c:pt idx="1054" formatCode="0.00">
                  <c:v>-0.51724000000000003</c:v>
                </c:pt>
                <c:pt idx="1055" formatCode="0.00">
                  <c:v>-0.40283999999999998</c:v>
                </c:pt>
                <c:pt idx="1056" formatCode="0.00">
                  <c:v>-0.4</c:v>
                </c:pt>
                <c:pt idx="1057" formatCode="0.00">
                  <c:v>-0.4</c:v>
                </c:pt>
                <c:pt idx="1058" formatCode="0.00">
                  <c:v>-0.51407000000000003</c:v>
                </c:pt>
                <c:pt idx="1059" formatCode="0.00">
                  <c:v>-0.36509000000000003</c:v>
                </c:pt>
                <c:pt idx="1060" formatCode="0.00">
                  <c:v>-0.36509000000000003</c:v>
                </c:pt>
                <c:pt idx="1061" formatCode="0.00">
                  <c:v>-0.36509000000000003</c:v>
                </c:pt>
                <c:pt idx="1062" formatCode="0.00">
                  <c:v>-0.36509000000000003</c:v>
                </c:pt>
                <c:pt idx="1063" formatCode="0.00">
                  <c:v>-0.36509000000000003</c:v>
                </c:pt>
                <c:pt idx="1064" formatCode="0.00">
                  <c:v>-0.36509000000000003</c:v>
                </c:pt>
                <c:pt idx="1065">
                  <c:v>-0.46438000000000001</c:v>
                </c:pt>
                <c:pt idx="1066">
                  <c:v>-0.46800999999999998</c:v>
                </c:pt>
                <c:pt idx="1067" formatCode="0.00">
                  <c:v>-0.46800999999999998</c:v>
                </c:pt>
                <c:pt idx="1068" formatCode="0.00">
                  <c:v>-0.57843999999999995</c:v>
                </c:pt>
                <c:pt idx="1069" formatCode="0.00">
                  <c:v>-0.57843999999999995</c:v>
                </c:pt>
                <c:pt idx="1070" formatCode="0.00">
                  <c:v>-0.57843999999999995</c:v>
                </c:pt>
                <c:pt idx="1071" formatCode="0.00">
                  <c:v>-0.57423000000000002</c:v>
                </c:pt>
                <c:pt idx="1072" formatCode="0.00">
                  <c:v>-0.57423000000000002</c:v>
                </c:pt>
                <c:pt idx="1073" formatCode="0.00">
                  <c:v>-0.50788</c:v>
                </c:pt>
                <c:pt idx="1074" formatCode="0.00">
                  <c:v>-0.40738000000000002</c:v>
                </c:pt>
                <c:pt idx="1075" formatCode="0.00">
                  <c:v>-0.47720000000000001</c:v>
                </c:pt>
                <c:pt idx="1076" formatCode="0.00">
                  <c:v>-0.4748</c:v>
                </c:pt>
                <c:pt idx="1077" formatCode="0.00">
                  <c:v>-0.62948999999999999</c:v>
                </c:pt>
                <c:pt idx="1078" formatCode="0.00">
                  <c:v>-0.62948999999999999</c:v>
                </c:pt>
                <c:pt idx="1079" formatCode="0.00">
                  <c:v>-0.31135000000000002</c:v>
                </c:pt>
                <c:pt idx="1080" formatCode="0.00">
                  <c:v>-0.45043</c:v>
                </c:pt>
                <c:pt idx="1081" formatCode="0.00">
                  <c:v>-0.55108000000000001</c:v>
                </c:pt>
                <c:pt idx="1082" formatCode="0.00">
                  <c:v>-0.55108000000000001</c:v>
                </c:pt>
                <c:pt idx="1083" formatCode="0.00">
                  <c:v>-0.52727999999999997</c:v>
                </c:pt>
                <c:pt idx="1084" formatCode="0.00">
                  <c:v>-0.52727999999999997</c:v>
                </c:pt>
                <c:pt idx="1085" formatCode="0.00">
                  <c:v>-0.42231999999999997</c:v>
                </c:pt>
                <c:pt idx="1086" formatCode="0.00">
                  <c:v>-0.56830000000000003</c:v>
                </c:pt>
                <c:pt idx="1087" formatCode="0.00">
                  <c:v>-0.56830000000000003</c:v>
                </c:pt>
                <c:pt idx="1088" formatCode="0.00">
                  <c:v>-0.62560000000000004</c:v>
                </c:pt>
                <c:pt idx="1089" formatCode="0.00">
                  <c:v>-0.61629999999999996</c:v>
                </c:pt>
                <c:pt idx="1090" formatCode="0.00">
                  <c:v>-0.51970000000000005</c:v>
                </c:pt>
                <c:pt idx="1091" formatCode="0.00">
                  <c:v>-0.51970000000000005</c:v>
                </c:pt>
                <c:pt idx="1092" formatCode="0.00">
                  <c:v>-0.65939999999999999</c:v>
                </c:pt>
                <c:pt idx="1093" formatCode="0.00">
                  <c:v>-0.65939999999999999</c:v>
                </c:pt>
                <c:pt idx="1094" formatCode="0.00">
                  <c:v>-0.65939999999999999</c:v>
                </c:pt>
                <c:pt idx="1095" formatCode="0.00">
                  <c:v>-0.71889999999999998</c:v>
                </c:pt>
                <c:pt idx="1096" formatCode="0.00">
                  <c:v>-0.71889999999999998</c:v>
                </c:pt>
                <c:pt idx="1097" formatCode="0.00">
                  <c:v>-0.71889999999999998</c:v>
                </c:pt>
                <c:pt idx="1098" formatCode="0.00">
                  <c:v>-0.71889999999999998</c:v>
                </c:pt>
                <c:pt idx="1099" formatCode="0.00">
                  <c:v>-0.64300000000000002</c:v>
                </c:pt>
                <c:pt idx="1100" formatCode="0.00">
                  <c:v>-1.7705</c:v>
                </c:pt>
                <c:pt idx="1101" formatCode="0.00">
                  <c:v>-1.7705</c:v>
                </c:pt>
                <c:pt idx="1102" formatCode="0.00">
                  <c:v>-1.6508</c:v>
                </c:pt>
                <c:pt idx="1103" formatCode="0.00">
                  <c:v>-0.49780000000000002</c:v>
                </c:pt>
                <c:pt idx="1104" formatCode="0.00">
                  <c:v>-0.49780000000000002</c:v>
                </c:pt>
                <c:pt idx="1105" formatCode="0.00">
                  <c:v>-0.49780000000000002</c:v>
                </c:pt>
                <c:pt idx="1106" formatCode="0.00">
                  <c:v>-0.2757</c:v>
                </c:pt>
                <c:pt idx="1107" formatCode="0.00">
                  <c:v>-0.2757</c:v>
                </c:pt>
                <c:pt idx="1108" formatCode="0.00">
                  <c:v>-0.2757</c:v>
                </c:pt>
                <c:pt idx="1109" formatCode="0.00">
                  <c:v>-0.41570000000000001</c:v>
                </c:pt>
                <c:pt idx="1110" formatCode="0.00">
                  <c:v>-0.76229999999999998</c:v>
                </c:pt>
                <c:pt idx="1111" formatCode="0.00">
                  <c:v>-0.76229999999999998</c:v>
                </c:pt>
                <c:pt idx="1112" formatCode="0.00">
                  <c:v>-0.76229999999999998</c:v>
                </c:pt>
                <c:pt idx="1113" formatCode="0.00">
                  <c:v>-0.76229999999999998</c:v>
                </c:pt>
                <c:pt idx="1114" formatCode="0.00">
                  <c:v>-0.44750000000000001</c:v>
                </c:pt>
                <c:pt idx="1115" formatCode="0.00">
                  <c:v>-0.40529999999999999</c:v>
                </c:pt>
                <c:pt idx="1116" formatCode="0.00">
                  <c:v>-0.52529999999999999</c:v>
                </c:pt>
                <c:pt idx="1117" formatCode="0.00">
                  <c:v>-0.51639999999999997</c:v>
                </c:pt>
                <c:pt idx="1118" formatCode="0.00">
                  <c:v>-0.51639999999999997</c:v>
                </c:pt>
                <c:pt idx="1119" formatCode="0.00">
                  <c:v>-0.42959999999999998</c:v>
                </c:pt>
                <c:pt idx="1120" formatCode="0.00">
                  <c:v>-0.38719999999999999</c:v>
                </c:pt>
                <c:pt idx="1121" formatCode="0.00">
                  <c:v>-0.57809999999999995</c:v>
                </c:pt>
                <c:pt idx="1122" formatCode="0.00">
                  <c:v>-0.54</c:v>
                </c:pt>
                <c:pt idx="1123" formatCode="0.00">
                  <c:v>-0.48530000000000001</c:v>
                </c:pt>
                <c:pt idx="1124" formatCode="0.00">
                  <c:v>-0.45350000000000001</c:v>
                </c:pt>
                <c:pt idx="1125" formatCode="0.00">
                  <c:v>-0.39319999999999999</c:v>
                </c:pt>
                <c:pt idx="1126" formatCode="0.00">
                  <c:v>-0.58479999999999999</c:v>
                </c:pt>
                <c:pt idx="1127" formatCode="0.00">
                  <c:v>-0.57509999999999994</c:v>
                </c:pt>
                <c:pt idx="1128" formatCode="0.00">
                  <c:v>-0.57509999999999994</c:v>
                </c:pt>
                <c:pt idx="1129" formatCode="0.00">
                  <c:v>-0.4456</c:v>
                </c:pt>
                <c:pt idx="1130" formatCode="0.00">
                  <c:v>-0.40679999999999999</c:v>
                </c:pt>
                <c:pt idx="1131" formatCode="0.00">
                  <c:v>-0.40679999999999999</c:v>
                </c:pt>
                <c:pt idx="1132" formatCode="0.00">
                  <c:v>-0.61450000000000005</c:v>
                </c:pt>
                <c:pt idx="1133" formatCode="0.00">
                  <c:v>-0.42399999999999999</c:v>
                </c:pt>
                <c:pt idx="1134" formatCode="0.00">
                  <c:v>-0.52110000000000001</c:v>
                </c:pt>
                <c:pt idx="1135" formatCode="0.00">
                  <c:v>-0.52110000000000001</c:v>
                </c:pt>
                <c:pt idx="1136" formatCode="0.00">
                  <c:v>-0.59109999999999996</c:v>
                </c:pt>
                <c:pt idx="1137" formatCode="0.00">
                  <c:v>-0.64259999999999995</c:v>
                </c:pt>
                <c:pt idx="1138" formatCode="0.00">
                  <c:v>-0.64259999999999995</c:v>
                </c:pt>
                <c:pt idx="1139" formatCode="0.00">
                  <c:v>-0.64259999999999995</c:v>
                </c:pt>
                <c:pt idx="1140" formatCode="0.00">
                  <c:v>-0.64259999999999995</c:v>
                </c:pt>
                <c:pt idx="1141" formatCode="0.00">
                  <c:v>-0.64259999999999995</c:v>
                </c:pt>
                <c:pt idx="1142" formatCode="0.00">
                  <c:v>-0.64259999999999995</c:v>
                </c:pt>
                <c:pt idx="1143" formatCode="0.00">
                  <c:v>-0.53039999999999998</c:v>
                </c:pt>
                <c:pt idx="1144" formatCode="0.00">
                  <c:v>-0.53039999999999998</c:v>
                </c:pt>
                <c:pt idx="1145" formatCode="0.00">
                  <c:v>-0.81740000000000002</c:v>
                </c:pt>
                <c:pt idx="1146" formatCode="0.00">
                  <c:v>-0.81740000000000002</c:v>
                </c:pt>
                <c:pt idx="1147" formatCode="0.00">
                  <c:v>-0.81059999999999999</c:v>
                </c:pt>
                <c:pt idx="1148" formatCode="0.00">
                  <c:v>-0.81059999999999999</c:v>
                </c:pt>
                <c:pt idx="1149" formatCode="0.00">
                  <c:v>-0.81059999999999999</c:v>
                </c:pt>
                <c:pt idx="1150" formatCode="0.00">
                  <c:v>-1.1306</c:v>
                </c:pt>
                <c:pt idx="1151" formatCode="0.00">
                  <c:v>-0.97609999999999997</c:v>
                </c:pt>
                <c:pt idx="1152" formatCode="0.00">
                  <c:v>-0.87209999999999999</c:v>
                </c:pt>
                <c:pt idx="1153" formatCode="0.00">
                  <c:v>-0.87209999999999999</c:v>
                </c:pt>
                <c:pt idx="1154" formatCode="0.00">
                  <c:v>-0.87209999999999999</c:v>
                </c:pt>
                <c:pt idx="1155" formatCode="0.00">
                  <c:v>-0.79700000000000004</c:v>
                </c:pt>
                <c:pt idx="1156" formatCode="0.00">
                  <c:v>-0.87880000000000003</c:v>
                </c:pt>
                <c:pt idx="1157" formatCode="0.00">
                  <c:v>-0.87880000000000003</c:v>
                </c:pt>
                <c:pt idx="1158" formatCode="0.00">
                  <c:v>-0.75980000000000003</c:v>
                </c:pt>
                <c:pt idx="1159" formatCode="0.00">
                  <c:v>-0.35709999999999997</c:v>
                </c:pt>
                <c:pt idx="1160" formatCode="0.00">
                  <c:v>-0.21079999999999999</c:v>
                </c:pt>
                <c:pt idx="1161" formatCode="0.00">
                  <c:v>-0.66410000000000002</c:v>
                </c:pt>
                <c:pt idx="1162" formatCode="0.00">
                  <c:v>-0.68</c:v>
                </c:pt>
                <c:pt idx="1163" formatCode="0.00">
                  <c:v>-0.68</c:v>
                </c:pt>
                <c:pt idx="1164" formatCode="0.00">
                  <c:v>-0.53939999999999999</c:v>
                </c:pt>
                <c:pt idx="1165" formatCode="0.00">
                  <c:v>-0.6028</c:v>
                </c:pt>
                <c:pt idx="1166" formatCode="0.00">
                  <c:v>-0.54390000000000005</c:v>
                </c:pt>
                <c:pt idx="1167" formatCode="0.00">
                  <c:v>-0.52939999999999998</c:v>
                </c:pt>
                <c:pt idx="1168" formatCode="0.00">
                  <c:v>-0.4728</c:v>
                </c:pt>
                <c:pt idx="1169" formatCode="0.00">
                  <c:v>-0.61029999999999995</c:v>
                </c:pt>
                <c:pt idx="1170" formatCode="0.00">
                  <c:v>-0.61029999999999995</c:v>
                </c:pt>
                <c:pt idx="1171" formatCode="0.00">
                  <c:v>-0.55069999999999997</c:v>
                </c:pt>
                <c:pt idx="1172" formatCode="0.00">
                  <c:v>-0.59960000000000002</c:v>
                </c:pt>
                <c:pt idx="1173" formatCode="0.00">
                  <c:v>-0.59960000000000002</c:v>
                </c:pt>
                <c:pt idx="1174" formatCode="0.00">
                  <c:v>-0.59960000000000002</c:v>
                </c:pt>
                <c:pt idx="1175" formatCode="0.00">
                  <c:v>-0.47260000000000002</c:v>
                </c:pt>
                <c:pt idx="1176" formatCode="0.00">
                  <c:v>-0.47260000000000002</c:v>
                </c:pt>
                <c:pt idx="1177" formatCode="0.00">
                  <c:v>-0.58479999999999999</c:v>
                </c:pt>
                <c:pt idx="1178" formatCode="0.00">
                  <c:v>-0.58479999999999999</c:v>
                </c:pt>
                <c:pt idx="1179" formatCode="0.00">
                  <c:v>-0.49659999999999999</c:v>
                </c:pt>
                <c:pt idx="1180" formatCode="0.00">
                  <c:v>-0.49659999999999999</c:v>
                </c:pt>
                <c:pt idx="1181" formatCode="0.00">
                  <c:v>-0.84009999999999996</c:v>
                </c:pt>
                <c:pt idx="1182" formatCode="0.00">
                  <c:v>-0.68579999999999997</c:v>
                </c:pt>
                <c:pt idx="1183" formatCode="0.00">
                  <c:v>-0.68579999999999997</c:v>
                </c:pt>
                <c:pt idx="1184" formatCode="0.00">
                  <c:v>-0.40339999999999998</c:v>
                </c:pt>
                <c:pt idx="1185" formatCode="0.00">
                  <c:v>-0.51</c:v>
                </c:pt>
                <c:pt idx="1186" formatCode="0.00">
                  <c:v>-0.74380000000000002</c:v>
                </c:pt>
                <c:pt idx="1187" formatCode="0.00">
                  <c:v>-0.497</c:v>
                </c:pt>
                <c:pt idx="1188" formatCode="0.00">
                  <c:v>-0.497</c:v>
                </c:pt>
                <c:pt idx="1189" formatCode="0.00">
                  <c:v>-0.59719999999999995</c:v>
                </c:pt>
                <c:pt idx="1190" formatCode="0.00">
                  <c:v>-0.55710000000000004</c:v>
                </c:pt>
                <c:pt idx="1191" formatCode="0.00">
                  <c:v>-0.55710000000000004</c:v>
                </c:pt>
                <c:pt idx="1192" formatCode="0.00">
                  <c:v>-1.0053000000000001</c:v>
                </c:pt>
                <c:pt idx="1193" formatCode="0.00">
                  <c:v>-1.0053000000000001</c:v>
                </c:pt>
                <c:pt idx="1194" formatCode="0.00">
                  <c:v>-0.87450000000000006</c:v>
                </c:pt>
                <c:pt idx="1195" formatCode="0.00">
                  <c:v>-0.87450000000000006</c:v>
                </c:pt>
                <c:pt idx="1196" formatCode="0.00">
                  <c:v>-0.9173</c:v>
                </c:pt>
                <c:pt idx="1197" formatCode="0.00">
                  <c:v>-0.9173</c:v>
                </c:pt>
                <c:pt idx="1198" formatCode="0.00">
                  <c:v>-0.92789999999999995</c:v>
                </c:pt>
                <c:pt idx="1199" formatCode="0.00">
                  <c:v>-0.92789999999999995</c:v>
                </c:pt>
                <c:pt idx="1200" formatCode="0.00">
                  <c:v>-0.92789999999999995</c:v>
                </c:pt>
                <c:pt idx="1201" formatCode="0.00">
                  <c:v>-0.92789999999999995</c:v>
                </c:pt>
                <c:pt idx="1202" formatCode="0.00">
                  <c:v>-0.7278</c:v>
                </c:pt>
                <c:pt idx="1203" formatCode="0.00">
                  <c:v>-0.70889999999999997</c:v>
                </c:pt>
                <c:pt idx="1204" formatCode="0.00">
                  <c:v>-0.79710000000000003</c:v>
                </c:pt>
                <c:pt idx="1205" formatCode="0.00">
                  <c:v>-0.79710000000000003</c:v>
                </c:pt>
                <c:pt idx="1206" formatCode="0.00">
                  <c:v>-0.63529999999999998</c:v>
                </c:pt>
                <c:pt idx="1207" formatCode="0.00">
                  <c:v>-0.63529999999999998</c:v>
                </c:pt>
                <c:pt idx="1208" formatCode="0.00">
                  <c:v>-0.63529999999999998</c:v>
                </c:pt>
                <c:pt idx="1209" formatCode="0.00">
                  <c:v>-0.63529999999999998</c:v>
                </c:pt>
                <c:pt idx="1210" formatCode="0.00">
                  <c:v>-0.55030000000000001</c:v>
                </c:pt>
                <c:pt idx="1211" formatCode="0.00">
                  <c:v>-0.50900000000000001</c:v>
                </c:pt>
                <c:pt idx="1212" formatCode="0.00">
                  <c:v>-0.40010000000000001</c:v>
                </c:pt>
                <c:pt idx="1213" formatCode="0.00">
                  <c:v>-0.40010000000000001</c:v>
                </c:pt>
                <c:pt idx="1214" formatCode="0.00">
                  <c:v>-0.40010000000000001</c:v>
                </c:pt>
                <c:pt idx="1215" formatCode="0.00">
                  <c:v>-0.40010000000000001</c:v>
                </c:pt>
                <c:pt idx="1216" formatCode="0.00">
                  <c:v>-0.40010000000000001</c:v>
                </c:pt>
                <c:pt idx="1217" formatCode="0.00">
                  <c:v>-0.58679999999999999</c:v>
                </c:pt>
                <c:pt idx="1218" formatCode="0.00">
                  <c:v>-0.58679999999999999</c:v>
                </c:pt>
                <c:pt idx="1219" formatCode="0.00">
                  <c:v>-0.58679999999999999</c:v>
                </c:pt>
                <c:pt idx="1220" formatCode="0.00">
                  <c:v>-0.59440000000000004</c:v>
                </c:pt>
                <c:pt idx="1221" formatCode="0.00">
                  <c:v>-0.66620000000000001</c:v>
                </c:pt>
                <c:pt idx="1222" formatCode="0.00">
                  <c:v>-0.56010000000000004</c:v>
                </c:pt>
                <c:pt idx="1223" formatCode="0.00">
                  <c:v>-0.62939999999999996</c:v>
                </c:pt>
                <c:pt idx="1224" formatCode="0.00">
                  <c:v>-0.52149999999999996</c:v>
                </c:pt>
                <c:pt idx="1225" formatCode="0.00">
                  <c:v>-0.52149999999999996</c:v>
                </c:pt>
                <c:pt idx="1226" formatCode="0.00">
                  <c:v>-0.49009999999999998</c:v>
                </c:pt>
                <c:pt idx="1227" formatCode="0.00">
                  <c:v>-0.62690000000000001</c:v>
                </c:pt>
                <c:pt idx="1228" formatCode="0.00">
                  <c:v>-0.62690000000000001</c:v>
                </c:pt>
                <c:pt idx="1229" formatCode="0.00">
                  <c:v>-0.60880000000000001</c:v>
                </c:pt>
                <c:pt idx="1230" formatCode="0.00">
                  <c:v>-0.6431</c:v>
                </c:pt>
                <c:pt idx="1231" formatCode="0.00">
                  <c:v>-0.6431</c:v>
                </c:pt>
                <c:pt idx="1232" formatCode="0.00">
                  <c:v>-0.55710000000000004</c:v>
                </c:pt>
                <c:pt idx="1233" formatCode="0.00">
                  <c:v>-0.60970000000000002</c:v>
                </c:pt>
                <c:pt idx="1234" formatCode="0.00">
                  <c:v>-0.69650000000000001</c:v>
                </c:pt>
                <c:pt idx="1235" formatCode="0.00">
                  <c:v>-0.69650000000000001</c:v>
                </c:pt>
                <c:pt idx="1236" formatCode="0.00">
                  <c:v>-0.69650000000000001</c:v>
                </c:pt>
                <c:pt idx="1237" formatCode="0.00">
                  <c:v>-0.74790000000000001</c:v>
                </c:pt>
                <c:pt idx="1238" formatCode="0.00">
                  <c:v>-0.62360000000000004</c:v>
                </c:pt>
                <c:pt idx="1239" formatCode="0.00">
                  <c:v>-0.45540000000000003</c:v>
                </c:pt>
                <c:pt idx="1240" formatCode="0.00">
                  <c:v>-0.60429999999999995</c:v>
                </c:pt>
                <c:pt idx="1241" formatCode="0.00">
                  <c:v>-0.60429999999999995</c:v>
                </c:pt>
                <c:pt idx="1242" formatCode="0.00">
                  <c:v>-0.60429999999999995</c:v>
                </c:pt>
                <c:pt idx="1243" formatCode="0.00">
                  <c:v>-0.63570000000000004</c:v>
                </c:pt>
                <c:pt idx="1244" formatCode="0.00">
                  <c:v>-0.80079999999999996</c:v>
                </c:pt>
                <c:pt idx="1245" formatCode="0.00">
                  <c:v>-0.80079999999999996</c:v>
                </c:pt>
                <c:pt idx="1246" formatCode="0.00">
                  <c:v>-0.80079999999999996</c:v>
                </c:pt>
                <c:pt idx="1247" formatCode="0.00">
                  <c:v>-0.80079999999999996</c:v>
                </c:pt>
                <c:pt idx="1248" formatCode="0.00">
                  <c:v>-0.4662</c:v>
                </c:pt>
                <c:pt idx="1249" formatCode="0.00">
                  <c:v>-0.57609999999999995</c:v>
                </c:pt>
                <c:pt idx="1250" formatCode="0.00">
                  <c:v>-0.57609999999999995</c:v>
                </c:pt>
                <c:pt idx="1251" formatCode="0.00">
                  <c:v>-1.2461</c:v>
                </c:pt>
                <c:pt idx="1252" formatCode="0.00">
                  <c:v>-0.96309999999999996</c:v>
                </c:pt>
                <c:pt idx="1253" formatCode="0.00">
                  <c:v>-1.3862000000000001</c:v>
                </c:pt>
                <c:pt idx="1254" formatCode="0.00">
                  <c:v>-1.3862000000000001</c:v>
                </c:pt>
                <c:pt idx="1255" formatCode="0.00">
                  <c:v>-1.3862000000000001</c:v>
                </c:pt>
                <c:pt idx="1256" formatCode="0.00">
                  <c:v>-1.3862000000000001</c:v>
                </c:pt>
                <c:pt idx="1257" formatCode="0.00">
                  <c:v>-1.3862000000000001</c:v>
                </c:pt>
                <c:pt idx="1258" formatCode="0.00">
                  <c:v>-1.1157999999999999</c:v>
                </c:pt>
                <c:pt idx="1259" formatCode="0.00">
                  <c:v>-1.1157999999999999</c:v>
                </c:pt>
                <c:pt idx="1260" formatCode="0.00">
                  <c:v>-1.1157999999999999</c:v>
                </c:pt>
                <c:pt idx="1261" formatCode="0.00">
                  <c:v>-1.1157999999999999</c:v>
                </c:pt>
                <c:pt idx="1262" formatCode="0.00">
                  <c:v>-1.1157999999999999</c:v>
                </c:pt>
                <c:pt idx="1263" formatCode="0.00">
                  <c:v>-1.1157999999999999</c:v>
                </c:pt>
                <c:pt idx="1264" formatCode="0.00">
                  <c:v>-0.44209999999999999</c:v>
                </c:pt>
                <c:pt idx="1265" formatCode="0.00">
                  <c:v>-0.44209999999999999</c:v>
                </c:pt>
                <c:pt idx="1266" formatCode="0.00">
                  <c:v>-0.44209999999999999</c:v>
                </c:pt>
                <c:pt idx="1267" formatCode="0.00">
                  <c:v>-0.73670000000000002</c:v>
                </c:pt>
                <c:pt idx="1268" formatCode="0.00">
                  <c:v>-0.73670000000000002</c:v>
                </c:pt>
                <c:pt idx="1269" formatCode="0.00">
                  <c:v>-0.54025000000000001</c:v>
                </c:pt>
                <c:pt idx="1270" formatCode="0.00">
                  <c:v>-0.54025000000000001</c:v>
                </c:pt>
                <c:pt idx="1271" formatCode="0.00">
                  <c:v>-0.54025000000000001</c:v>
                </c:pt>
                <c:pt idx="1272" formatCode="0.00">
                  <c:v>-0.55725000000000002</c:v>
                </c:pt>
                <c:pt idx="1273" formatCode="0.00">
                  <c:v>-0.55725000000000002</c:v>
                </c:pt>
                <c:pt idx="1274" formatCode="0.00">
                  <c:v>-0.53598999999999997</c:v>
                </c:pt>
                <c:pt idx="1275" formatCode="0.00">
                  <c:v>-0.57408999999999999</c:v>
                </c:pt>
                <c:pt idx="1276" formatCode="0.00">
                  <c:v>-0.57408999999999999</c:v>
                </c:pt>
                <c:pt idx="1277" formatCode="0.00">
                  <c:v>-0.58694000000000002</c:v>
                </c:pt>
                <c:pt idx="1278" formatCode="0.00">
                  <c:v>-0.58694000000000002</c:v>
                </c:pt>
                <c:pt idx="1279" formatCode="0.00">
                  <c:v>-0.58694000000000002</c:v>
                </c:pt>
                <c:pt idx="1280" formatCode="0.00">
                  <c:v>-0.30664000000000002</c:v>
                </c:pt>
                <c:pt idx="1281" formatCode="0.00">
                  <c:v>-0.51771999999999996</c:v>
                </c:pt>
                <c:pt idx="1282" formatCode="0.00">
                  <c:v>-0.51771999999999996</c:v>
                </c:pt>
                <c:pt idx="1283" formatCode="0.00">
                  <c:v>-0.49182999999999999</c:v>
                </c:pt>
                <c:pt idx="1284" formatCode="0.00">
                  <c:v>-0.35278999999999999</c:v>
                </c:pt>
                <c:pt idx="1285" formatCode="0.00">
                  <c:v>-0.35278999999999999</c:v>
                </c:pt>
                <c:pt idx="1286" formatCode="0.00">
                  <c:v>-0.35278999999999999</c:v>
                </c:pt>
                <c:pt idx="1287" formatCode="0.00">
                  <c:v>-0.13158</c:v>
                </c:pt>
                <c:pt idx="1288" formatCode="0.00">
                  <c:v>-0.13158</c:v>
                </c:pt>
                <c:pt idx="1289" formatCode="0.00">
                  <c:v>-0.13158</c:v>
                </c:pt>
                <c:pt idx="1290" formatCode="0.00">
                  <c:v>-0.13158</c:v>
                </c:pt>
                <c:pt idx="1291" formatCode="0.00">
                  <c:v>1.985E-2</c:v>
                </c:pt>
                <c:pt idx="1292" formatCode="0.00">
                  <c:v>1.985E-2</c:v>
                </c:pt>
                <c:pt idx="1293" formatCode="0.00">
                  <c:v>-0.14218</c:v>
                </c:pt>
                <c:pt idx="1294" formatCode="0.00">
                  <c:v>-0.14218</c:v>
                </c:pt>
                <c:pt idx="1295" formatCode="0.00">
                  <c:v>-5.9839999999999997E-2</c:v>
                </c:pt>
                <c:pt idx="1296" formatCode="0.00">
                  <c:v>-5.9839999999999997E-2</c:v>
                </c:pt>
                <c:pt idx="1297" formatCode="0.00">
                  <c:v>0.53761999999999999</c:v>
                </c:pt>
                <c:pt idx="1298" formatCode="0.00">
                  <c:v>-5.2780000000000001E-2</c:v>
                </c:pt>
                <c:pt idx="1299" formatCode="0.00">
                  <c:v>-5.2780000000000001E-2</c:v>
                </c:pt>
                <c:pt idx="1300" formatCode="0.00">
                  <c:v>-5.2780000000000001E-2</c:v>
                </c:pt>
                <c:pt idx="1301" formatCode="0.00">
                  <c:v>-5.2780000000000001E-2</c:v>
                </c:pt>
                <c:pt idx="1302" formatCode="0.00">
                  <c:v>-5.2780000000000001E-2</c:v>
                </c:pt>
                <c:pt idx="1303" formatCode="0.00">
                  <c:v>0.50029999999999997</c:v>
                </c:pt>
                <c:pt idx="1304" formatCode="0.00">
                  <c:v>0.50029999999999997</c:v>
                </c:pt>
                <c:pt idx="1305" formatCode="0.00">
                  <c:v>2.7056300000000002</c:v>
                </c:pt>
                <c:pt idx="1306" formatCode="0.00">
                  <c:v>1.67689</c:v>
                </c:pt>
                <c:pt idx="1307" formatCode="0.00">
                  <c:v>1.12846</c:v>
                </c:pt>
                <c:pt idx="1308" formatCode="0.00">
                  <c:v>1.7435400000000001</c:v>
                </c:pt>
                <c:pt idx="1309" formatCode="0.00">
                  <c:v>0.88693</c:v>
                </c:pt>
                <c:pt idx="1310" formatCode="0.00">
                  <c:v>0.88304000000000005</c:v>
                </c:pt>
                <c:pt idx="1311" formatCode="0.00">
                  <c:v>0.39069999999999999</c:v>
                </c:pt>
                <c:pt idx="1312" formatCode="0.00">
                  <c:v>2.45478</c:v>
                </c:pt>
                <c:pt idx="1313" formatCode="0.00">
                  <c:v>2.45478</c:v>
                </c:pt>
                <c:pt idx="1314" formatCode="0.00">
                  <c:v>2.45478</c:v>
                </c:pt>
                <c:pt idx="1315" formatCode="0.00">
                  <c:v>2.4500000000000002</c:v>
                </c:pt>
                <c:pt idx="1316" formatCode="0.00">
                  <c:v>2.6428199999999999</c:v>
                </c:pt>
                <c:pt idx="1317" formatCode="0.00">
                  <c:v>2.8055699999999999</c:v>
                </c:pt>
                <c:pt idx="1318" formatCode="0.00">
                  <c:v>2.8055699999999999</c:v>
                </c:pt>
                <c:pt idx="1319" formatCode="0.00">
                  <c:v>2.8055699999999999</c:v>
                </c:pt>
                <c:pt idx="1320" formatCode="0.00">
                  <c:v>2.9675799999999999</c:v>
                </c:pt>
                <c:pt idx="1321" formatCode="0.00">
                  <c:v>3.2096399999999998</c:v>
                </c:pt>
                <c:pt idx="1322" formatCode="0.00">
                  <c:v>3.1827899999999998</c:v>
                </c:pt>
                <c:pt idx="1323" formatCode="0.00">
                  <c:v>3.1827899999999998</c:v>
                </c:pt>
                <c:pt idx="1324" formatCode="0.00">
                  <c:v>3.1827899999999998</c:v>
                </c:pt>
                <c:pt idx="1325" formatCode="0.00">
                  <c:v>3.0224000000000002</c:v>
                </c:pt>
                <c:pt idx="1326" formatCode="0.00">
                  <c:v>3.0224000000000002</c:v>
                </c:pt>
                <c:pt idx="1327" formatCode="0.00">
                  <c:v>3.5348799999999998</c:v>
                </c:pt>
                <c:pt idx="1328" formatCode="0.00">
                  <c:v>3.4523199999999998</c:v>
                </c:pt>
                <c:pt idx="1329" formatCode="0.00">
                  <c:v>3.3934199999999999</c:v>
                </c:pt>
                <c:pt idx="1330" formatCode="0.00">
                  <c:v>3.3934199999999999</c:v>
                </c:pt>
                <c:pt idx="1331" formatCode="0.00">
                  <c:v>3.3934199999999999</c:v>
                </c:pt>
                <c:pt idx="1332" formatCode="0.00">
                  <c:v>3.3934199999999999</c:v>
                </c:pt>
                <c:pt idx="1333" formatCode="0.00">
                  <c:v>3.3934199999999999</c:v>
                </c:pt>
                <c:pt idx="1334" formatCode="0.00">
                  <c:v>3.6186400000000001</c:v>
                </c:pt>
                <c:pt idx="1335" formatCode="0.00">
                  <c:v>3.16526</c:v>
                </c:pt>
                <c:pt idx="1336" formatCode="0.00">
                  <c:v>3.16526</c:v>
                </c:pt>
                <c:pt idx="1337" formatCode="0.00">
                  <c:v>3.4375100000000001</c:v>
                </c:pt>
                <c:pt idx="1338" formatCode="0.00">
                  <c:v>3.2126999999999999</c:v>
                </c:pt>
                <c:pt idx="1339" formatCode="0.00">
                  <c:v>3.2126999999999999</c:v>
                </c:pt>
                <c:pt idx="1340" formatCode="0.00">
                  <c:v>4.1212900000000001</c:v>
                </c:pt>
                <c:pt idx="1341" formatCode="0.00">
                  <c:v>3.3189299999999999</c:v>
                </c:pt>
                <c:pt idx="1342" formatCode="0.00">
                  <c:v>3.3527999999999998</c:v>
                </c:pt>
                <c:pt idx="1343" formatCode="0.00">
                  <c:v>3.3527999999999998</c:v>
                </c:pt>
                <c:pt idx="1344" formatCode="0.00">
                  <c:v>3.3527999999999998</c:v>
                </c:pt>
                <c:pt idx="1345" formatCode="0.00">
                  <c:v>3.8719999999999999</c:v>
                </c:pt>
                <c:pt idx="1346" formatCode="0.00">
                  <c:v>4.0431100000000004</c:v>
                </c:pt>
                <c:pt idx="1347" formatCode="0.00">
                  <c:v>4.0431100000000004</c:v>
                </c:pt>
                <c:pt idx="1348" formatCode="0.00">
                  <c:v>3.52223</c:v>
                </c:pt>
                <c:pt idx="1349" formatCode="0.00">
                  <c:v>3.8502299999999998</c:v>
                </c:pt>
                <c:pt idx="1350" formatCode="0.00">
                  <c:v>3.3125</c:v>
                </c:pt>
                <c:pt idx="1351" formatCode="0.00">
                  <c:v>3.5511400000000002</c:v>
                </c:pt>
                <c:pt idx="1352" formatCode="0.00">
                  <c:v>3.5511400000000002</c:v>
                </c:pt>
                <c:pt idx="1353" formatCode="0.00">
                  <c:v>3.8908499999999999</c:v>
                </c:pt>
                <c:pt idx="1354" formatCode="0.00">
                  <c:v>3.3597800000000002</c:v>
                </c:pt>
                <c:pt idx="1355" formatCode="0.00">
                  <c:v>3.5089999999999999</c:v>
                </c:pt>
                <c:pt idx="1356" formatCode="0.00">
                  <c:v>3.0312700000000001</c:v>
                </c:pt>
                <c:pt idx="1357" formatCode="0.00">
                  <c:v>3.0312700000000001</c:v>
                </c:pt>
                <c:pt idx="1358" formatCode="0.00">
                  <c:v>3.0312700000000001</c:v>
                </c:pt>
                <c:pt idx="1359" formatCode="0.00">
                  <c:v>3.0312700000000001</c:v>
                </c:pt>
                <c:pt idx="1360" formatCode="0.00">
                  <c:v>3.5436100000000001</c:v>
                </c:pt>
                <c:pt idx="1361" formatCode="0.00">
                  <c:v>3.9615100000000001</c:v>
                </c:pt>
                <c:pt idx="1362" formatCode="0.00">
                  <c:v>3.9615100000000001</c:v>
                </c:pt>
                <c:pt idx="1363" formatCode="0.00">
                  <c:v>3.7150300000000001</c:v>
                </c:pt>
                <c:pt idx="1364" formatCode="0.00">
                  <c:v>3.7150300000000001</c:v>
                </c:pt>
                <c:pt idx="1365" formatCode="0.00">
                  <c:v>3.7150300000000001</c:v>
                </c:pt>
                <c:pt idx="1366" formatCode="0.00">
                  <c:v>3.7150300000000001</c:v>
                </c:pt>
                <c:pt idx="1367" formatCode="0.00">
                  <c:v>3.7150300000000001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8F-4659-BA46-5E3543868CF4}"/>
            </c:ext>
          </c:extLst>
        </c:ser>
        <c:ser>
          <c:idx val="3"/>
          <c:order val="3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[1]Figur!$C$1028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8F-4659-BA46-5E3543868CF4}"/>
            </c:ext>
          </c:extLst>
        </c:ser>
        <c:ser>
          <c:idx val="4"/>
          <c:order val="4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[1]Figur!$D$1028</c:f>
              <c:numCache>
                <c:formatCode>General</c:formatCode>
                <c:ptCount val="1"/>
                <c:pt idx="0">
                  <c:v>-0.58855599999999997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8F-4659-BA46-5E3543868CF4}"/>
            </c:ext>
          </c:extLst>
        </c:ser>
        <c:ser>
          <c:idx val="5"/>
          <c:order val="5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[1]Figur!$E$1028</c:f>
              <c:numCache>
                <c:formatCode>General</c:formatCode>
                <c:ptCount val="1"/>
                <c:pt idx="0">
                  <c:v>2.1770900000000002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8F-4659-BA46-5E3543868CF4}"/>
            </c:ext>
          </c:extLst>
        </c:ser>
        <c:ser>
          <c:idx val="6"/>
          <c:order val="6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[1]Figur!$F$1028</c:f>
              <c:numCache>
                <c:formatCode>General</c:formatCode>
                <c:ptCount val="1"/>
                <c:pt idx="0">
                  <c:v>-0.39751999999999998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8F-4659-BA46-5E3543868CF4}"/>
            </c:ext>
          </c:extLst>
        </c:ser>
        <c:ser>
          <c:idx val="7"/>
          <c:order val="7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[1]Figur!$G$1028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8F-4659-BA46-5E3543868CF4}"/>
            </c:ext>
          </c:extLst>
        </c:ser>
        <c:ser>
          <c:idx val="8"/>
          <c:order val="8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[1]Figur!$C$1035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8F-4659-BA46-5E3543868CF4}"/>
            </c:ext>
          </c:extLst>
        </c:ser>
        <c:ser>
          <c:idx val="9"/>
          <c:order val="9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[1]Figur!$D$1035</c:f>
              <c:numCache>
                <c:formatCode>General</c:formatCode>
                <c:ptCount val="1"/>
                <c:pt idx="0">
                  <c:v>-0.53571000000000002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8F-4659-BA46-5E3543868CF4}"/>
            </c:ext>
          </c:extLst>
        </c:ser>
        <c:ser>
          <c:idx val="10"/>
          <c:order val="10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[1]Figur!$E$1035</c:f>
              <c:numCache>
                <c:formatCode>General</c:formatCode>
                <c:ptCount val="1"/>
                <c:pt idx="0">
                  <c:v>2.37995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8F-4659-BA46-5E3543868CF4}"/>
            </c:ext>
          </c:extLst>
        </c:ser>
        <c:ser>
          <c:idx val="11"/>
          <c:order val="11"/>
          <c:marker>
            <c:symbol val="none"/>
          </c:marker>
          <c:cat>
            <c:strRef>
              <c:f>'obl. rente'!$A$2:$A$1351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[1]Figur!$F$1035</c:f>
              <c:numCache>
                <c:formatCode>General</c:formatCode>
                <c:ptCount val="1"/>
                <c:pt idx="0">
                  <c:v>-0.62573000000000001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98F-4659-BA46-5E3543868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89120"/>
        <c:axId val="99595008"/>
      </c:lineChart>
      <c:catAx>
        <c:axId val="9958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1600"/>
            </a:pPr>
            <a:endParaRPr lang="it-IT"/>
          </a:p>
        </c:txPr>
        <c:crossAx val="99595008"/>
        <c:crosses val="autoZero"/>
        <c:auto val="1"/>
        <c:lblAlgn val="ctr"/>
        <c:lblOffset val="100"/>
        <c:tickMarkSkip val="30"/>
        <c:noMultiLvlLbl val="0"/>
      </c:catAx>
      <c:valAx>
        <c:axId val="99595008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a-DK" sz="1400"/>
                  <a:t>Pct.</a:t>
                </a:r>
              </a:p>
            </c:rich>
          </c:tx>
          <c:layout>
            <c:manualLayout>
              <c:xMode val="edge"/>
              <c:yMode val="edge"/>
              <c:x val="4.7647787681362169E-3"/>
              <c:y val="2.397313571097730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it-IT"/>
          </a:p>
        </c:txPr>
        <c:crossAx val="99589120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811623166393541E-2"/>
          <c:y val="0.89519993824301369"/>
          <c:w val="0.9201934529757384"/>
          <c:h val="7.8050949513663745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437243</xdr:colOff>
      <xdr:row>28</xdr:row>
      <xdr:rowOff>20866</xdr:rowOff>
    </xdr:from>
    <xdr:to>
      <xdr:col>35</xdr:col>
      <xdr:colOff>508000</xdr:colOff>
      <xdr:row>42</xdr:row>
      <xdr:rowOff>127000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E7D8597-8818-4D35-B947-AC7E8583BA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1374322</xdr:colOff>
      <xdr:row>28</xdr:row>
      <xdr:rowOff>39007</xdr:rowOff>
    </xdr:from>
    <xdr:to>
      <xdr:col>41</xdr:col>
      <xdr:colOff>1238250</xdr:colOff>
      <xdr:row>43</xdr:row>
      <xdr:rowOff>60779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5843CC0-6AE4-4911-9077-47FBA081F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95248</xdr:colOff>
      <xdr:row>28</xdr:row>
      <xdr:rowOff>138792</xdr:rowOff>
    </xdr:from>
    <xdr:to>
      <xdr:col>46</xdr:col>
      <xdr:colOff>848178</xdr:colOff>
      <xdr:row>43</xdr:row>
      <xdr:rowOff>160564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B9B06B1A-2F88-46AB-AD41-0488F1F22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1070431</xdr:colOff>
      <xdr:row>28</xdr:row>
      <xdr:rowOff>120649</xdr:rowOff>
    </xdr:from>
    <xdr:to>
      <xdr:col>52</xdr:col>
      <xdr:colOff>480787</xdr:colOff>
      <xdr:row>48</xdr:row>
      <xdr:rowOff>63499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9A2C2148-2FBA-47A1-907F-90C0A3F51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480794</xdr:colOff>
      <xdr:row>43</xdr:row>
      <xdr:rowOff>179614</xdr:rowOff>
    </xdr:from>
    <xdr:to>
      <xdr:col>41</xdr:col>
      <xdr:colOff>888999</xdr:colOff>
      <xdr:row>59</xdr:row>
      <xdr:rowOff>19957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81CFCB1E-2650-4F76-BDC2-475E0EB97F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876300</xdr:colOff>
      <xdr:row>28</xdr:row>
      <xdr:rowOff>50800</xdr:rowOff>
    </xdr:from>
    <xdr:to>
      <xdr:col>61</xdr:col>
      <xdr:colOff>660400</xdr:colOff>
      <xdr:row>48</xdr:row>
      <xdr:rowOff>25400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4069BDD-E130-4933-A9E1-3F8F62019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0</xdr:rowOff>
    </xdr:from>
    <xdr:to>
      <xdr:col>20</xdr:col>
      <xdr:colOff>247650</xdr:colOff>
      <xdr:row>27</xdr:row>
      <xdr:rowOff>136072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28C97968-4E02-400B-AC8D-3344E213E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da.sharepoint.com/REALSEKR/Statistik%20produktion/Loebende%20opdatering%20af%20statistik/Obligationsrente%20(byggerente)/Opdatering%20af%20obligationsrente/Til%20hjemmesiden/2018/Obligationsrente_FIDA_uge1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gur"/>
      <sheetName val="Obligationsrente_FIDA_uge13_201"/>
    </sheetNames>
    <sheetDataSet>
      <sheetData sheetId="0"/>
      <sheetData sheetId="1">
        <row r="1028">
          <cell r="C1028">
            <v>15</v>
          </cell>
          <cell r="D1028">
            <v>-0.58855599999999997</v>
          </cell>
          <cell r="E1028">
            <v>2.1770900000000002</v>
          </cell>
          <cell r="F1028">
            <v>-0.39751999999999998</v>
          </cell>
          <cell r="G1028" t="str">
            <v>Euro-renten er ikke opdateret i uge 15, hvorfor den effektive rente fra uge 14 er angivet</v>
          </cell>
        </row>
        <row r="1035">
          <cell r="C1035">
            <v>22</v>
          </cell>
          <cell r="D1035">
            <v>-0.53571000000000002</v>
          </cell>
          <cell r="E1035">
            <v>2.37995</v>
          </cell>
          <cell r="F1035">
            <v>-0.62573000000000001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002D-5D6F-4CF1-8E05-38A0546EC315}">
  <dimension ref="A1:BN49"/>
  <sheetViews>
    <sheetView tabSelected="1" zoomScale="43" zoomScaleNormal="70" workbookViewId="0">
      <pane xSplit="1" ySplit="1" topLeftCell="AY2" activePane="bottomRight" state="frozen"/>
      <selection pane="topRight" activeCell="B1" sqref="B1"/>
      <selection pane="bottomLeft" activeCell="A2" sqref="A2"/>
      <selection pane="bottomRight" activeCell="BA29" sqref="BA29"/>
    </sheetView>
  </sheetViews>
  <sheetFormatPr defaultRowHeight="14.5"/>
  <cols>
    <col min="1" max="1" width="36.36328125" bestFit="1" customWidth="1"/>
    <col min="2" max="33" width="15.6328125" customWidth="1"/>
    <col min="34" max="36" width="20" bestFit="1" customWidth="1"/>
    <col min="37" max="41" width="16.36328125" bestFit="1" customWidth="1"/>
    <col min="42" max="43" width="20" bestFit="1" customWidth="1"/>
    <col min="44" max="44" width="30" bestFit="1" customWidth="1"/>
    <col min="45" max="45" width="28.1796875" bestFit="1" customWidth="1"/>
    <col min="46" max="46" width="33.453125" bestFit="1" customWidth="1"/>
    <col min="47" max="65" width="22.1796875" bestFit="1" customWidth="1"/>
    <col min="66" max="66" width="25.6328125" bestFit="1" customWidth="1"/>
  </cols>
  <sheetData>
    <row r="1" spans="1:66" ht="21">
      <c r="A1" s="44">
        <v>113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82" t="s">
        <v>590</v>
      </c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t="s">
        <v>591</v>
      </c>
    </row>
    <row r="2" spans="1:66" ht="23.5">
      <c r="B2">
        <f t="shared" ref="B2:I2" si="0">C2-1</f>
        <v>1960</v>
      </c>
      <c r="C2">
        <f t="shared" si="0"/>
        <v>1961</v>
      </c>
      <c r="D2">
        <f t="shared" si="0"/>
        <v>1962</v>
      </c>
      <c r="E2">
        <f t="shared" si="0"/>
        <v>1963</v>
      </c>
      <c r="F2">
        <f t="shared" si="0"/>
        <v>1964</v>
      </c>
      <c r="G2">
        <f t="shared" si="0"/>
        <v>1965</v>
      </c>
      <c r="H2">
        <f t="shared" si="0"/>
        <v>1966</v>
      </c>
      <c r="I2">
        <f t="shared" si="0"/>
        <v>1967</v>
      </c>
      <c r="J2">
        <f t="shared" ref="J2:AF2" si="1">K2-1</f>
        <v>1968</v>
      </c>
      <c r="K2">
        <f t="shared" si="1"/>
        <v>1969</v>
      </c>
      <c r="L2">
        <f t="shared" si="1"/>
        <v>1970</v>
      </c>
      <c r="M2">
        <f t="shared" si="1"/>
        <v>1971</v>
      </c>
      <c r="N2">
        <f t="shared" si="1"/>
        <v>1972</v>
      </c>
      <c r="O2">
        <f t="shared" si="1"/>
        <v>1973</v>
      </c>
      <c r="P2">
        <f t="shared" si="1"/>
        <v>1974</v>
      </c>
      <c r="Q2">
        <f t="shared" si="1"/>
        <v>1975</v>
      </c>
      <c r="R2">
        <f t="shared" si="1"/>
        <v>1976</v>
      </c>
      <c r="S2">
        <f t="shared" si="1"/>
        <v>1977</v>
      </c>
      <c r="T2">
        <f t="shared" si="1"/>
        <v>1978</v>
      </c>
      <c r="U2">
        <f t="shared" si="1"/>
        <v>1979</v>
      </c>
      <c r="V2">
        <f t="shared" si="1"/>
        <v>1980</v>
      </c>
      <c r="W2">
        <f t="shared" si="1"/>
        <v>1981</v>
      </c>
      <c r="X2">
        <f t="shared" si="1"/>
        <v>1982</v>
      </c>
      <c r="Y2">
        <f t="shared" si="1"/>
        <v>1983</v>
      </c>
      <c r="Z2">
        <f t="shared" si="1"/>
        <v>1984</v>
      </c>
      <c r="AA2">
        <f t="shared" si="1"/>
        <v>1985</v>
      </c>
      <c r="AB2">
        <f t="shared" si="1"/>
        <v>1986</v>
      </c>
      <c r="AC2">
        <f t="shared" si="1"/>
        <v>1987</v>
      </c>
      <c r="AD2">
        <f t="shared" si="1"/>
        <v>1988</v>
      </c>
      <c r="AE2">
        <f t="shared" si="1"/>
        <v>1989</v>
      </c>
      <c r="AF2">
        <f t="shared" si="1"/>
        <v>1990</v>
      </c>
      <c r="AG2">
        <f>AH2-1</f>
        <v>1991</v>
      </c>
      <c r="AH2" s="58">
        <v>1992</v>
      </c>
      <c r="AI2" s="58">
        <f>AH2+1</f>
        <v>1993</v>
      </c>
      <c r="AJ2" s="58">
        <v>1994</v>
      </c>
      <c r="AK2" s="58">
        <v>1995</v>
      </c>
      <c r="AL2" s="58">
        <v>1996</v>
      </c>
      <c r="AM2" s="58">
        <v>1997</v>
      </c>
      <c r="AN2" s="58">
        <v>1998</v>
      </c>
      <c r="AO2" s="58">
        <v>1999</v>
      </c>
      <c r="AP2" s="58">
        <v>2000</v>
      </c>
      <c r="AQ2" s="58">
        <v>2001</v>
      </c>
      <c r="AR2" s="58">
        <v>2002</v>
      </c>
      <c r="AS2" s="58">
        <v>2003</v>
      </c>
      <c r="AT2" s="58">
        <v>2004</v>
      </c>
      <c r="AU2" s="58">
        <v>2005</v>
      </c>
      <c r="AV2" s="58">
        <v>2006</v>
      </c>
      <c r="AW2" s="58">
        <v>2007</v>
      </c>
      <c r="AX2" s="58">
        <v>2008</v>
      </c>
      <c r="AY2" s="58">
        <v>2009</v>
      </c>
      <c r="AZ2" s="58">
        <v>2010</v>
      </c>
      <c r="BA2" s="58">
        <v>2011</v>
      </c>
      <c r="BB2" s="58">
        <v>2012</v>
      </c>
      <c r="BC2" s="58">
        <v>2013</v>
      </c>
      <c r="BD2" s="58">
        <v>2014</v>
      </c>
      <c r="BE2" s="58">
        <v>2015</v>
      </c>
      <c r="BF2" s="58">
        <v>2016</v>
      </c>
      <c r="BG2" s="58">
        <v>2017</v>
      </c>
      <c r="BH2" s="58">
        <v>2018</v>
      </c>
      <c r="BI2" s="58">
        <v>2019</v>
      </c>
      <c r="BJ2" s="58">
        <v>2020</v>
      </c>
      <c r="BK2" s="58">
        <v>2021</v>
      </c>
      <c r="BL2" s="58">
        <v>2022</v>
      </c>
      <c r="BM2" s="58">
        <v>2023</v>
      </c>
      <c r="BN2" s="74">
        <v>136</v>
      </c>
    </row>
    <row r="3" spans="1:66" ht="23.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60">
        <v>4129</v>
      </c>
      <c r="AI3" s="60">
        <v>4135</v>
      </c>
      <c r="AJ3" s="60">
        <v>4432</v>
      </c>
      <c r="AK3" s="60">
        <v>4593</v>
      </c>
      <c r="AL3" s="60">
        <v>5151</v>
      </c>
      <c r="AM3" s="60">
        <v>5733</v>
      </c>
      <c r="AN3" s="60">
        <v>6313</v>
      </c>
      <c r="AO3" s="60">
        <v>6907</v>
      </c>
      <c r="AP3" s="60">
        <v>7268</v>
      </c>
      <c r="AQ3" s="60">
        <v>7771</v>
      </c>
      <c r="AR3" s="60">
        <v>7990</v>
      </c>
      <c r="AS3" s="60">
        <v>8320</v>
      </c>
      <c r="AT3" s="60">
        <v>8911</v>
      </c>
      <c r="AU3" s="60">
        <v>10922</v>
      </c>
      <c r="AV3" s="60">
        <v>12997</v>
      </c>
      <c r="AW3" s="60">
        <v>13716</v>
      </c>
      <c r="AX3" s="60">
        <v>13435</v>
      </c>
      <c r="AY3" s="60">
        <v>11690</v>
      </c>
      <c r="AZ3" s="60">
        <v>12102</v>
      </c>
      <c r="BA3" s="60">
        <v>11812</v>
      </c>
      <c r="BB3" s="60">
        <v>11072</v>
      </c>
      <c r="BC3" s="60">
        <v>11167</v>
      </c>
      <c r="BD3" s="60">
        <v>11406</v>
      </c>
      <c r="BE3" s="60">
        <v>12192</v>
      </c>
      <c r="BF3" s="60">
        <v>12528</v>
      </c>
      <c r="BG3" s="60">
        <v>13152</v>
      </c>
      <c r="BH3" s="60">
        <v>13628</v>
      </c>
      <c r="BI3" s="60">
        <v>14002</v>
      </c>
      <c r="BJ3" s="60">
        <v>14346</v>
      </c>
      <c r="BK3" s="60">
        <v>16377</v>
      </c>
      <c r="BL3" s="60">
        <v>16883</v>
      </c>
      <c r="BM3" s="60">
        <v>16258</v>
      </c>
      <c r="BN3" s="75">
        <f>BN4/BN2</f>
        <v>16911.764705882353</v>
      </c>
    </row>
    <row r="4" spans="1:66" ht="23.5">
      <c r="A4" s="50" t="s">
        <v>583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73">
        <f t="shared" ref="AH4:BM4" si="2">AH3*$A$1</f>
        <v>466577</v>
      </c>
      <c r="AI4" s="73">
        <f t="shared" si="2"/>
        <v>467255</v>
      </c>
      <c r="AJ4" s="73">
        <f t="shared" si="2"/>
        <v>500816</v>
      </c>
      <c r="AK4" s="60">
        <f t="shared" si="2"/>
        <v>519009</v>
      </c>
      <c r="AL4" s="60">
        <f t="shared" si="2"/>
        <v>582063</v>
      </c>
      <c r="AM4" s="60">
        <f t="shared" si="2"/>
        <v>647829</v>
      </c>
      <c r="AN4" s="60">
        <f t="shared" si="2"/>
        <v>713369</v>
      </c>
      <c r="AO4" s="60">
        <f t="shared" si="2"/>
        <v>780491</v>
      </c>
      <c r="AP4" s="60">
        <f t="shared" si="2"/>
        <v>821284</v>
      </c>
      <c r="AQ4" s="60">
        <f t="shared" si="2"/>
        <v>878123</v>
      </c>
      <c r="AR4" s="60">
        <f t="shared" si="2"/>
        <v>902870</v>
      </c>
      <c r="AS4" s="60">
        <f t="shared" si="2"/>
        <v>940160</v>
      </c>
      <c r="AT4" s="60">
        <f t="shared" si="2"/>
        <v>1006943</v>
      </c>
      <c r="AU4" s="60">
        <f t="shared" si="2"/>
        <v>1234186</v>
      </c>
      <c r="AV4" s="60">
        <f t="shared" si="2"/>
        <v>1468661</v>
      </c>
      <c r="AW4" s="60">
        <f t="shared" si="2"/>
        <v>1549908</v>
      </c>
      <c r="AX4" s="60">
        <f t="shared" si="2"/>
        <v>1518155</v>
      </c>
      <c r="AY4" s="60">
        <f t="shared" si="2"/>
        <v>1320970</v>
      </c>
      <c r="AZ4" s="60">
        <f t="shared" si="2"/>
        <v>1367526</v>
      </c>
      <c r="BA4" s="60">
        <f t="shared" si="2"/>
        <v>1334756</v>
      </c>
      <c r="BB4" s="60">
        <f t="shared" si="2"/>
        <v>1251136</v>
      </c>
      <c r="BC4" s="60">
        <f t="shared" si="2"/>
        <v>1261871</v>
      </c>
      <c r="BD4" s="60">
        <f t="shared" si="2"/>
        <v>1288878</v>
      </c>
      <c r="BE4" s="60">
        <f t="shared" si="2"/>
        <v>1377696</v>
      </c>
      <c r="BF4" s="60">
        <f t="shared" si="2"/>
        <v>1415664</v>
      </c>
      <c r="BG4" s="60">
        <f t="shared" si="2"/>
        <v>1486176</v>
      </c>
      <c r="BH4" s="60">
        <f t="shared" si="2"/>
        <v>1539964</v>
      </c>
      <c r="BI4" s="60">
        <f t="shared" si="2"/>
        <v>1582226</v>
      </c>
      <c r="BJ4" s="60">
        <f t="shared" si="2"/>
        <v>1621098</v>
      </c>
      <c r="BK4" s="60">
        <f t="shared" si="2"/>
        <v>1850601</v>
      </c>
      <c r="BL4" s="60">
        <f t="shared" si="2"/>
        <v>1907779</v>
      </c>
      <c r="BM4" s="60">
        <f t="shared" si="2"/>
        <v>1837154</v>
      </c>
      <c r="BN4" s="75">
        <v>2300000</v>
      </c>
    </row>
    <row r="5" spans="1:66" ht="21">
      <c r="A5" s="50" t="s">
        <v>588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61">
        <f>arbejdsløshed!N5</f>
        <v>3.6166666666666671</v>
      </c>
      <c r="AX5" s="61">
        <f>arbejdsløshed!Z5</f>
        <v>2.65</v>
      </c>
      <c r="AY5" s="61">
        <f>arbejdsløshed!AL5</f>
        <v>4.8333333333333339</v>
      </c>
      <c r="AZ5" s="61">
        <f>arbejdsløshed!AX5</f>
        <v>6.0583333333333336</v>
      </c>
      <c r="BA5" s="61">
        <f>arbejdsløshed!BJ5</f>
        <v>5.9499999999999993</v>
      </c>
      <c r="BB5" s="61">
        <f>arbejdsløshed!BV5</f>
        <v>6.0750000000000002</v>
      </c>
      <c r="BC5" s="61">
        <f>arbejdsløshed!CH5</f>
        <v>5.7583333333333337</v>
      </c>
      <c r="BD5" s="61">
        <f>arbejdsløshed!CT5</f>
        <v>4.9916666666666663</v>
      </c>
      <c r="BE5" s="61">
        <f>arbejdsløshed!DF5</f>
        <v>4.5416666666666661</v>
      </c>
      <c r="BF5" s="61">
        <f>arbejdsløshed!DR5</f>
        <v>4.1250000000000009</v>
      </c>
      <c r="BG5" s="61">
        <f>arbejdsløshed!ED5</f>
        <v>4.2</v>
      </c>
      <c r="BH5" s="61">
        <f>arbejdsløshed!EP5</f>
        <v>3.8499999999999996</v>
      </c>
      <c r="BI5" s="61">
        <f>arbejdsløshed!FB5</f>
        <v>3.6583333333333345</v>
      </c>
      <c r="BJ5" s="61">
        <f>arbejdsløshed!FN5</f>
        <v>4.6500000000000004</v>
      </c>
      <c r="BK5" s="61">
        <f>arbejdsløshed!FZ5</f>
        <v>3.6083333333333329</v>
      </c>
      <c r="BL5" s="61">
        <f>arbejdsløshed!GL5</f>
        <v>2.5833333333333335</v>
      </c>
      <c r="BM5" s="61">
        <f>arbejdsløshed!GV5</f>
        <v>3.37</v>
      </c>
    </row>
    <row r="6" spans="1:66" ht="21" hidden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</row>
    <row r="7" spans="1:66" ht="21" hidden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</row>
    <row r="8" spans="1:66" ht="21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</row>
    <row r="9" spans="1:66" ht="21" hidden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</row>
    <row r="10" spans="1:66" ht="21" hidden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</row>
    <row r="11" spans="1:66" ht="21" hidden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</row>
    <row r="12" spans="1:66" ht="21" hidden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</row>
    <row r="13" spans="1:66" ht="21" hidden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</row>
    <row r="14" spans="1:66" ht="21" hidden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</row>
    <row r="15" spans="1:66" ht="21" hidden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</row>
    <row r="16" spans="1:66" ht="21" hidden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</row>
    <row r="17" spans="1:65" ht="21" hidden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</row>
    <row r="18" spans="1:65" ht="21">
      <c r="A18" s="50" t="s">
        <v>596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9">
        <v>12000</v>
      </c>
      <c r="AI18" s="59">
        <f>TVANG1!M5</f>
        <v>14693</v>
      </c>
      <c r="AJ18" s="59">
        <f>TVANG1!Y5</f>
        <v>8788</v>
      </c>
      <c r="AK18" s="59">
        <f>TVANG1!AK5</f>
        <v>5126</v>
      </c>
      <c r="AL18" s="59">
        <f>TVANG1!AW5</f>
        <v>3666</v>
      </c>
      <c r="AM18" s="59">
        <f>TVANG1!BI5</f>
        <v>2824</v>
      </c>
      <c r="AN18" s="59">
        <f>TVANG1!BU5</f>
        <v>2426</v>
      </c>
      <c r="AO18" s="59">
        <f>TVANG1!CG5</f>
        <v>2397</v>
      </c>
      <c r="AP18" s="59">
        <f>TVANG1!CS5</f>
        <v>2584</v>
      </c>
      <c r="AQ18" s="59">
        <f>TVANG1!DE5</f>
        <v>2682</v>
      </c>
      <c r="AR18" s="59">
        <f>TVANG1!DQ5</f>
        <v>3041</v>
      </c>
      <c r="AS18" s="59">
        <f>TVANG1!EC5</f>
        <v>3039</v>
      </c>
      <c r="AT18" s="59">
        <f>TVANG1!EO5</f>
        <v>2640</v>
      </c>
      <c r="AU18" s="59">
        <f>TVANG1!FA5</f>
        <v>1874</v>
      </c>
      <c r="AV18" s="59">
        <f>TVANG1!FM5</f>
        <v>1231</v>
      </c>
      <c r="AW18" s="59">
        <f>TVANG1!FY5</f>
        <v>1392</v>
      </c>
      <c r="AX18" s="59">
        <f>TVANG1!GK5</f>
        <v>2840</v>
      </c>
      <c r="AY18" s="59">
        <f>TVANG1!GW5</f>
        <v>4140</v>
      </c>
      <c r="AZ18" s="59">
        <f>TVANG1!HI5</f>
        <v>5222</v>
      </c>
      <c r="BA18" s="59">
        <f>TVANG1!HU5</f>
        <v>5025</v>
      </c>
      <c r="BB18" s="59">
        <f>TVANG1!IG5</f>
        <v>5130</v>
      </c>
      <c r="BC18" s="59">
        <f>TVANG1!IS5</f>
        <v>4501</v>
      </c>
      <c r="BD18" s="59">
        <f>TVANG1!JE5</f>
        <v>3499</v>
      </c>
      <c r="BE18" s="59">
        <f>TVANG1!JQ5</f>
        <v>3544</v>
      </c>
      <c r="BF18" s="59">
        <f>TVANG1!KC5</f>
        <v>2818</v>
      </c>
      <c r="BG18" s="59">
        <f>TVANG1!KO5</f>
        <v>2657</v>
      </c>
      <c r="BH18" s="59">
        <f>TVANG1!LA5</f>
        <v>2774</v>
      </c>
      <c r="BI18" s="59">
        <f>TVANG1!LM5</f>
        <v>2236</v>
      </c>
      <c r="BJ18" s="59">
        <f>TVANG1!LY5</f>
        <v>2112</v>
      </c>
      <c r="BK18" s="59">
        <f>TVANG1!MK5</f>
        <v>1402</v>
      </c>
      <c r="BL18" s="59">
        <f>TVANG1!MW5</f>
        <v>1382</v>
      </c>
      <c r="BM18" s="59">
        <f>TVANG1!NI5</f>
        <v>1507</v>
      </c>
    </row>
    <row r="19" spans="1:65" ht="21">
      <c r="A19" s="50" t="s">
        <v>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61">
        <f>AH3/$AH$3*100</f>
        <v>100</v>
      </c>
      <c r="AI19" s="61">
        <f t="shared" ref="AI19:BM19" si="3">AI3/$AH$3*100</f>
        <v>100.14531363526278</v>
      </c>
      <c r="AJ19" s="61">
        <f t="shared" si="3"/>
        <v>107.33833858077016</v>
      </c>
      <c r="AK19" s="61">
        <f t="shared" si="3"/>
        <v>111.23758779365464</v>
      </c>
      <c r="AL19" s="61">
        <f t="shared" si="3"/>
        <v>124.75175587309275</v>
      </c>
      <c r="AM19" s="61">
        <f t="shared" si="3"/>
        <v>138.84717849358199</v>
      </c>
      <c r="AN19" s="61">
        <f t="shared" si="3"/>
        <v>152.8941632356503</v>
      </c>
      <c r="AO19" s="61">
        <f t="shared" si="3"/>
        <v>167.28021312666505</v>
      </c>
      <c r="AP19" s="61">
        <f t="shared" si="3"/>
        <v>176.02325018164206</v>
      </c>
      <c r="AQ19" s="61">
        <f t="shared" si="3"/>
        <v>188.20537660450472</v>
      </c>
      <c r="AR19" s="61">
        <f t="shared" si="3"/>
        <v>193.50932429159602</v>
      </c>
      <c r="AS19" s="61">
        <f t="shared" si="3"/>
        <v>201.50157423104869</v>
      </c>
      <c r="AT19" s="61">
        <f t="shared" si="3"/>
        <v>215.81496730443206</v>
      </c>
      <c r="AU19" s="61">
        <f t="shared" si="3"/>
        <v>264.51925405667231</v>
      </c>
      <c r="AV19" s="61">
        <f t="shared" si="3"/>
        <v>314.77355291838217</v>
      </c>
      <c r="AW19" s="61">
        <f t="shared" si="3"/>
        <v>332.18697021070477</v>
      </c>
      <c r="AX19" s="61">
        <f t="shared" si="3"/>
        <v>325.38144829256476</v>
      </c>
      <c r="AY19" s="61">
        <f t="shared" si="3"/>
        <v>283.11939937030758</v>
      </c>
      <c r="AZ19" s="61">
        <f t="shared" si="3"/>
        <v>293.09760232501816</v>
      </c>
      <c r="BA19" s="61">
        <f t="shared" si="3"/>
        <v>286.07410995398402</v>
      </c>
      <c r="BB19" s="61">
        <f t="shared" si="3"/>
        <v>268.1520949382417</v>
      </c>
      <c r="BC19" s="61">
        <f t="shared" si="3"/>
        <v>270.45289416323561</v>
      </c>
      <c r="BD19" s="61">
        <f t="shared" si="3"/>
        <v>276.24122063453621</v>
      </c>
      <c r="BE19" s="61">
        <f t="shared" si="3"/>
        <v>295.27730685395983</v>
      </c>
      <c r="BF19" s="61">
        <f t="shared" si="3"/>
        <v>303.41487042867521</v>
      </c>
      <c r="BG19" s="61">
        <f t="shared" si="3"/>
        <v>318.52748849600385</v>
      </c>
      <c r="BH19" s="61">
        <f t="shared" si="3"/>
        <v>330.05570356018404</v>
      </c>
      <c r="BI19" s="61">
        <f t="shared" si="3"/>
        <v>339.11358682489708</v>
      </c>
      <c r="BJ19" s="61">
        <f t="shared" si="3"/>
        <v>347.44490191329618</v>
      </c>
      <c r="BK19" s="61">
        <f t="shared" si="3"/>
        <v>396.63356744974567</v>
      </c>
      <c r="BL19" s="61">
        <f t="shared" si="3"/>
        <v>408.88835069023975</v>
      </c>
      <c r="BM19" s="61">
        <f t="shared" si="3"/>
        <v>393.75151368370064</v>
      </c>
    </row>
    <row r="20" spans="1:65" ht="21">
      <c r="A20" s="50" t="s">
        <v>589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9"/>
      <c r="AI20" s="62">
        <f>(AI3-AH3)/AH3</f>
        <v>1.453136352627755E-3</v>
      </c>
      <c r="AJ20" s="62">
        <f t="shared" ref="AJ20:BL20" si="4">(AJ3-AI3)/AI3</f>
        <v>7.182587666263604E-2</v>
      </c>
      <c r="AK20" s="62">
        <f t="shared" si="4"/>
        <v>3.6326714801444046E-2</v>
      </c>
      <c r="AL20" s="62">
        <f t="shared" si="4"/>
        <v>0.12148922273024167</v>
      </c>
      <c r="AM20" s="62">
        <f t="shared" si="4"/>
        <v>0.11298776936517181</v>
      </c>
      <c r="AN20" s="62">
        <f t="shared" si="4"/>
        <v>0.10116867259724402</v>
      </c>
      <c r="AO20" s="62">
        <f t="shared" si="4"/>
        <v>9.4091557104387769E-2</v>
      </c>
      <c r="AP20" s="63">
        <f t="shared" si="4"/>
        <v>5.2265817286810484E-2</v>
      </c>
      <c r="AQ20" s="63">
        <f t="shared" si="4"/>
        <v>6.9207484865162358E-2</v>
      </c>
      <c r="AR20" s="63">
        <f t="shared" si="4"/>
        <v>2.8181701196757173E-2</v>
      </c>
      <c r="AS20" s="63">
        <f t="shared" si="4"/>
        <v>4.130162703379224E-2</v>
      </c>
      <c r="AT20" s="63">
        <f t="shared" si="4"/>
        <v>7.1033653846153844E-2</v>
      </c>
      <c r="AU20" s="63">
        <f t="shared" si="4"/>
        <v>0.22567613062507014</v>
      </c>
      <c r="AV20" s="63">
        <f t="shared" si="4"/>
        <v>0.18998351950192272</v>
      </c>
      <c r="AW20" s="63">
        <f t="shared" si="4"/>
        <v>5.5320458567361702E-2</v>
      </c>
      <c r="AX20" s="62">
        <f t="shared" si="4"/>
        <v>-2.0487022455526391E-2</v>
      </c>
      <c r="AY20" s="62">
        <f t="shared" si="4"/>
        <v>-0.12988462969854855</v>
      </c>
      <c r="AZ20" s="62">
        <f t="shared" si="4"/>
        <v>3.5243798118049618E-2</v>
      </c>
      <c r="BA20" s="62">
        <f t="shared" si="4"/>
        <v>-2.396298132540076E-2</v>
      </c>
      <c r="BB20" s="62">
        <f t="shared" si="4"/>
        <v>-6.2648154419234672E-2</v>
      </c>
      <c r="BC20" s="63">
        <f t="shared" si="4"/>
        <v>8.5802023121387284E-3</v>
      </c>
      <c r="BD20" s="63">
        <f t="shared" si="4"/>
        <v>2.1402346198620938E-2</v>
      </c>
      <c r="BE20" s="63">
        <f t="shared" si="4"/>
        <v>6.8911099421357175E-2</v>
      </c>
      <c r="BF20" s="63">
        <f t="shared" si="4"/>
        <v>2.7559055118110236E-2</v>
      </c>
      <c r="BG20" s="63">
        <f t="shared" si="4"/>
        <v>4.9808429118773943E-2</v>
      </c>
      <c r="BH20" s="63">
        <f t="shared" si="4"/>
        <v>3.6192214111922139E-2</v>
      </c>
      <c r="BI20" s="63">
        <f t="shared" si="4"/>
        <v>2.7443498679189902E-2</v>
      </c>
      <c r="BJ20" s="63">
        <f t="shared" si="4"/>
        <v>2.4567918868733038E-2</v>
      </c>
      <c r="BK20" s="63">
        <f t="shared" si="4"/>
        <v>0.14157256378084485</v>
      </c>
      <c r="BL20" s="63">
        <f t="shared" si="4"/>
        <v>3.0896989680649693E-2</v>
      </c>
      <c r="BM20" s="62">
        <f>(BM3-BL3)/BL3</f>
        <v>-3.7019487057987327E-2</v>
      </c>
    </row>
    <row r="21" spans="1:65" ht="21">
      <c r="A21" s="51" t="s">
        <v>598</v>
      </c>
      <c r="B21" s="55">
        <v>0.04</v>
      </c>
      <c r="C21" s="55">
        <v>0.05</v>
      </c>
      <c r="D21" s="55">
        <v>0.06</v>
      </c>
      <c r="E21" s="55">
        <v>0.05</v>
      </c>
      <c r="F21" s="55">
        <v>4.4999999999999998E-2</v>
      </c>
      <c r="G21" s="55">
        <v>0.05</v>
      </c>
      <c r="H21" s="55">
        <v>0.06</v>
      </c>
      <c r="I21" s="55">
        <v>7.0000000000000007E-2</v>
      </c>
      <c r="J21" s="55">
        <v>0.06</v>
      </c>
      <c r="K21" s="55">
        <v>0.05</v>
      </c>
      <c r="L21" s="55">
        <v>0.05</v>
      </c>
      <c r="M21" s="55">
        <v>7.0000000000000007E-2</v>
      </c>
      <c r="N21" s="55">
        <v>0.09</v>
      </c>
      <c r="O21" s="55">
        <v>0.12</v>
      </c>
      <c r="P21" s="55">
        <v>0.14000000000000001</v>
      </c>
      <c r="Q21" s="55">
        <v>0.15</v>
      </c>
      <c r="R21" s="55">
        <v>0.13</v>
      </c>
      <c r="S21" s="55">
        <v>0.12</v>
      </c>
      <c r="T21" s="55">
        <v>0.1</v>
      </c>
      <c r="U21" s="55">
        <v>0.1</v>
      </c>
      <c r="V21" s="55">
        <v>0.1</v>
      </c>
      <c r="W21" s="55">
        <v>0.12</v>
      </c>
      <c r="X21" s="55">
        <v>0.11</v>
      </c>
      <c r="Y21" s="55">
        <v>0.09</v>
      </c>
      <c r="Z21" s="55">
        <v>0.06</v>
      </c>
      <c r="AA21" s="55">
        <v>0.05</v>
      </c>
      <c r="AB21" s="55">
        <v>0.04</v>
      </c>
      <c r="AC21" s="55">
        <v>0.05</v>
      </c>
      <c r="AD21" s="55">
        <v>0.05</v>
      </c>
      <c r="AE21" s="55">
        <v>0.05</v>
      </c>
      <c r="AF21" s="55">
        <v>4.4999999999999998E-2</v>
      </c>
      <c r="AG21" s="55">
        <v>0.04</v>
      </c>
      <c r="AH21" s="77">
        <v>0.03</v>
      </c>
      <c r="AI21" s="64">
        <f>forbrugerprisindeks!Y7</f>
        <v>1.2143133962020585E-2</v>
      </c>
      <c r="AJ21" s="64">
        <f>forbrugerprisindeks!AK7</f>
        <v>2.0038289725590058E-2</v>
      </c>
      <c r="AK21" s="64">
        <f>forbrugerprisindeks!AW7</f>
        <v>2.0770770770770774E-2</v>
      </c>
      <c r="AL21" s="64">
        <f>forbrugerprisindeks!BI7</f>
        <v>2.1573915175288262E-2</v>
      </c>
      <c r="AM21" s="64">
        <f>forbrugerprisindeks!BU7</f>
        <v>2.183825293976481E-2</v>
      </c>
      <c r="AN21" s="64">
        <f>forbrugerprisindeks!CG7</f>
        <v>1.8201033348990238E-2</v>
      </c>
      <c r="AO21" s="64">
        <f>forbrugerprisindeks!CS7</f>
        <v>2.4795294660361945E-2</v>
      </c>
      <c r="AP21" s="64">
        <f>forbrugerprisindeks!DE7</f>
        <v>2.9259509340535825E-2</v>
      </c>
      <c r="AQ21" s="64">
        <f>forbrugerprisindeks!DQ7</f>
        <v>2.3726219112180078E-2</v>
      </c>
      <c r="AR21" s="64">
        <f>forbrugerprisindeks!EC7</f>
        <v>2.4244366121969403E-2</v>
      </c>
      <c r="AS21" s="64">
        <f>forbrugerprisindeks!EO7</f>
        <v>2.0750782064650638E-2</v>
      </c>
      <c r="AT21" s="64">
        <f>forbrugerprisindeks!FA7</f>
        <v>1.1543569312493774E-2</v>
      </c>
      <c r="AU21" s="64">
        <f>forbrugerprisindeks!FM7</f>
        <v>1.8178145829125258E-2</v>
      </c>
      <c r="AV21" s="64">
        <f>forbrugerprisindeks!FY7</f>
        <v>1.9242213846458918E-2</v>
      </c>
      <c r="AW21" s="64">
        <f>forbrugerprisindeks!GK7</f>
        <v>1.6932658622032134E-2</v>
      </c>
      <c r="AX21" s="64">
        <f>forbrugerprisindeks!GW7</f>
        <v>3.4162679425837283E-2</v>
      </c>
      <c r="AY21" s="64">
        <f>forbrugerprisindeks!HI7</f>
        <v>1.3047099102433846E-2</v>
      </c>
      <c r="AZ21" s="64">
        <f>forbrugerprisindeks!HU7</f>
        <v>2.3109243697478785E-2</v>
      </c>
      <c r="BA21" s="64">
        <f>forbrugerprisindeks!IG7</f>
        <v>2.7586822605124524E-2</v>
      </c>
      <c r="BB21" s="64">
        <f>forbrugerprisindeks!IS7</f>
        <v>2.3979148566464152E-2</v>
      </c>
      <c r="BC21" s="64">
        <f>forbrugerprisindeks!JE7</f>
        <v>7.8907178007804422E-3</v>
      </c>
      <c r="BD21" s="64">
        <f>forbrugerprisindeks!JQ7</f>
        <v>5.6402054044954247E-3</v>
      </c>
      <c r="BE21" s="64">
        <f>forbrugerprisindeks!KC7</f>
        <v>4.5203415369159689E-3</v>
      </c>
      <c r="BF21" s="64">
        <f>forbrugerprisindeks!KO7</f>
        <v>2.5000000000000378E-3</v>
      </c>
      <c r="BG21" s="64">
        <f>forbrugerprisindeks!LA7</f>
        <v>1.1471321695760515E-2</v>
      </c>
      <c r="BH21" s="64">
        <f>forbrugerprisindeks!LM7</f>
        <v>8.1360946745564801E-3</v>
      </c>
      <c r="BI21" s="64">
        <f>forbrugerprisindeks!LY7</f>
        <v>7.5813157251158475E-3</v>
      </c>
      <c r="BJ21" s="64">
        <f>forbrugerprisindeks!MK7</f>
        <v>4.2071197411005772E-3</v>
      </c>
      <c r="BK21" s="64">
        <f>forbrugerprisindeks!MW7</f>
        <v>1.8530454398968544E-2</v>
      </c>
      <c r="BL21" s="64">
        <f>forbrugerprisindeks!NI7</f>
        <v>7.6965669988925969E-2</v>
      </c>
      <c r="BM21" s="64">
        <f>forbrugerprisindeks!NS7</f>
        <v>3.3419023136246694E-2</v>
      </c>
    </row>
    <row r="22" spans="1:65" ht="21">
      <c r="A22" s="52" t="s">
        <v>597</v>
      </c>
      <c r="B22" s="56">
        <v>0.06</v>
      </c>
      <c r="C22" s="56">
        <v>6.5000000000000002E-2</v>
      </c>
      <c r="D22" s="56">
        <v>7.0000000000000007E-2</v>
      </c>
      <c r="E22" s="56">
        <v>7.4999999999999997E-2</v>
      </c>
      <c r="F22" s="56">
        <v>7.4999999999999997E-2</v>
      </c>
      <c r="G22" s="56">
        <v>0.08</v>
      </c>
      <c r="H22" s="56">
        <v>0.09</v>
      </c>
      <c r="I22" s="56">
        <v>0.09</v>
      </c>
      <c r="J22" s="56">
        <v>0.09</v>
      </c>
      <c r="K22" s="56">
        <v>0.08</v>
      </c>
      <c r="L22" s="56">
        <v>0.11</v>
      </c>
      <c r="M22" s="56">
        <v>0.11</v>
      </c>
      <c r="N22" s="56">
        <v>0.12</v>
      </c>
      <c r="O22" s="56">
        <v>0.14000000000000001</v>
      </c>
      <c r="P22" s="56">
        <v>0.16</v>
      </c>
      <c r="Q22" s="56">
        <v>0.17</v>
      </c>
      <c r="R22" s="56">
        <v>0.13</v>
      </c>
      <c r="S22" s="56">
        <v>0.14000000000000001</v>
      </c>
      <c r="T22" s="56">
        <v>0.15</v>
      </c>
      <c r="U22" s="56">
        <v>0.17</v>
      </c>
      <c r="V22" s="56">
        <v>0.18</v>
      </c>
      <c r="W22" s="56">
        <v>0.19</v>
      </c>
      <c r="X22" s="56">
        <v>0.19</v>
      </c>
      <c r="Y22" s="56">
        <v>0.21</v>
      </c>
      <c r="Z22" s="56">
        <v>0.2</v>
      </c>
      <c r="AA22" s="56">
        <v>0.13</v>
      </c>
      <c r="AB22" s="56">
        <v>0.12</v>
      </c>
      <c r="AC22" s="56">
        <v>0.11</v>
      </c>
      <c r="AD22" s="56">
        <v>0.12</v>
      </c>
      <c r="AE22" s="56">
        <v>0.12</v>
      </c>
      <c r="AF22" s="56">
        <v>0.12</v>
      </c>
      <c r="AG22" s="56">
        <v>0.11</v>
      </c>
      <c r="AH22" s="76">
        <v>0.1</v>
      </c>
      <c r="AI22" s="76">
        <v>0.09</v>
      </c>
      <c r="AJ22" s="76">
        <v>0.08</v>
      </c>
      <c r="AK22" s="76">
        <v>0.08</v>
      </c>
      <c r="AL22" s="65">
        <v>7.4999999999999997E-2</v>
      </c>
      <c r="AM22" s="66">
        <f>'rente data'!E1356/100</f>
        <v>7.1399999999999991E-2</v>
      </c>
      <c r="AN22" s="66">
        <f>'rente data'!E1303/100</f>
        <v>5.9699999999999996E-2</v>
      </c>
      <c r="AO22" s="66">
        <f>'rente data'!E1251/100</f>
        <v>7.4999999999999997E-2</v>
      </c>
      <c r="AP22" s="66">
        <f>'rente data'!E1199/100</f>
        <v>7.0000000000000007E-2</v>
      </c>
      <c r="AQ22" s="66">
        <f>'rente data'!E1147/100</f>
        <v>6.3700000000000007E-2</v>
      </c>
      <c r="AR22" s="66">
        <f>'rente data'!E1095/100</f>
        <v>5.5599999999999997E-2</v>
      </c>
      <c r="AS22" s="66">
        <f>'rente data'!E1043/100</f>
        <v>5.4400000000000004E-2</v>
      </c>
      <c r="AT22" s="66">
        <f>'rente data'!E991/100</f>
        <v>4.5400000000000003E-2</v>
      </c>
      <c r="AU22" s="66">
        <f>'rente data'!E939/100</f>
        <v>4.4000000000000004E-2</v>
      </c>
      <c r="AV22" s="66">
        <f>'rente data'!E887/100</f>
        <v>5.2199999999999996E-2</v>
      </c>
      <c r="AW22" s="66">
        <f>'rente data'!E835/100</f>
        <v>5.7300000000000004E-2</v>
      </c>
      <c r="AX22" s="66">
        <f>'rente data'!E783/100</f>
        <v>6.5000000000000002E-2</v>
      </c>
      <c r="AY22" s="66">
        <f>'rente data'!E730/100</f>
        <v>5.2000000000000005E-2</v>
      </c>
      <c r="AZ22" s="66">
        <f>'rente data'!E67/100</f>
        <v>4.7908600000000003E-2</v>
      </c>
      <c r="BA22" s="66">
        <f>'rente data'!E626/100</f>
        <v>4.0999999999999995E-2</v>
      </c>
      <c r="BB22" s="66">
        <f>'rente data'!E574/100</f>
        <v>3.28209E-2</v>
      </c>
      <c r="BC22" s="66">
        <f>'rente data'!E522/100</f>
        <v>3.6378000000000001E-2</v>
      </c>
      <c r="BD22" s="66">
        <f>'rente data'!E470/100</f>
        <v>2.6374300000000003E-2</v>
      </c>
      <c r="BE22" s="66">
        <f>'rente data'!E417/100</f>
        <v>2.95126E-2</v>
      </c>
      <c r="BF22" s="66">
        <f>'rente data'!E365/100</f>
        <v>2.2621600000000002E-2</v>
      </c>
      <c r="BG22" s="66">
        <f>'rente data'!E313/100</f>
        <v>2.0483999999999999E-2</v>
      </c>
      <c r="BH22" s="66">
        <f>'rente data'!E261/100</f>
        <v>1.9578999999999999E-2</v>
      </c>
      <c r="BI22" s="66">
        <f>'rente data'!E209/100</f>
        <v>1.4419E-2</v>
      </c>
      <c r="BJ22" s="66">
        <f>'rente data'!E156/100</f>
        <v>7.4660000000000004E-3</v>
      </c>
      <c r="BK22" s="66">
        <f>'rente data'!E104/100</f>
        <v>1.7916399999999999E-2</v>
      </c>
      <c r="BL22" s="66">
        <f>'rente data'!E52/100</f>
        <v>3.8517900000000001E-2</v>
      </c>
      <c r="BM22" s="66">
        <f>'rente data'!E6/100</f>
        <v>5.1711799999999995E-2</v>
      </c>
    </row>
    <row r="23" spans="1:65" ht="21">
      <c r="A23" s="53" t="s">
        <v>599</v>
      </c>
      <c r="B23" s="57">
        <f>B22-B21</f>
        <v>1.9999999999999997E-2</v>
      </c>
      <c r="C23" s="57">
        <f t="shared" ref="C23:AK23" si="5">C22-C21</f>
        <v>1.4999999999999999E-2</v>
      </c>
      <c r="D23" s="57">
        <f t="shared" si="5"/>
        <v>1.0000000000000009E-2</v>
      </c>
      <c r="E23" s="57">
        <f t="shared" si="5"/>
        <v>2.4999999999999994E-2</v>
      </c>
      <c r="F23" s="57">
        <f t="shared" si="5"/>
        <v>0.03</v>
      </c>
      <c r="G23" s="57">
        <f t="shared" si="5"/>
        <v>0.03</v>
      </c>
      <c r="H23" s="57">
        <f t="shared" si="5"/>
        <v>0.03</v>
      </c>
      <c r="I23" s="57">
        <f t="shared" si="5"/>
        <v>1.999999999999999E-2</v>
      </c>
      <c r="J23" s="57">
        <f t="shared" si="5"/>
        <v>0.03</v>
      </c>
      <c r="K23" s="57">
        <f t="shared" si="5"/>
        <v>0.03</v>
      </c>
      <c r="L23" s="57">
        <f t="shared" si="5"/>
        <v>0.06</v>
      </c>
      <c r="M23" s="57">
        <f t="shared" si="5"/>
        <v>3.9999999999999994E-2</v>
      </c>
      <c r="N23" s="57">
        <f t="shared" si="5"/>
        <v>0.03</v>
      </c>
      <c r="O23" s="57">
        <f t="shared" si="5"/>
        <v>2.0000000000000018E-2</v>
      </c>
      <c r="P23" s="57">
        <f t="shared" si="5"/>
        <v>1.999999999999999E-2</v>
      </c>
      <c r="Q23" s="57">
        <f t="shared" si="5"/>
        <v>2.0000000000000018E-2</v>
      </c>
      <c r="R23" s="57">
        <f t="shared" si="5"/>
        <v>0</v>
      </c>
      <c r="S23" s="57">
        <f t="shared" si="5"/>
        <v>2.0000000000000018E-2</v>
      </c>
      <c r="T23" s="78">
        <f t="shared" si="5"/>
        <v>4.9999999999999989E-2</v>
      </c>
      <c r="U23" s="78">
        <f t="shared" si="5"/>
        <v>7.0000000000000007E-2</v>
      </c>
      <c r="V23" s="78">
        <f t="shared" si="5"/>
        <v>7.9999999999999988E-2</v>
      </c>
      <c r="W23" s="78">
        <f t="shared" si="5"/>
        <v>7.0000000000000007E-2</v>
      </c>
      <c r="X23" s="78">
        <f t="shared" si="5"/>
        <v>0.08</v>
      </c>
      <c r="Y23" s="78">
        <f t="shared" si="5"/>
        <v>0.12</v>
      </c>
      <c r="Z23" s="78">
        <f t="shared" si="5"/>
        <v>0.14000000000000001</v>
      </c>
      <c r="AA23" s="78">
        <f t="shared" si="5"/>
        <v>0.08</v>
      </c>
      <c r="AB23" s="78">
        <f t="shared" si="5"/>
        <v>7.9999999999999988E-2</v>
      </c>
      <c r="AC23" s="78">
        <f t="shared" si="5"/>
        <v>0.06</v>
      </c>
      <c r="AD23" s="78">
        <f t="shared" si="5"/>
        <v>6.9999999999999993E-2</v>
      </c>
      <c r="AE23" s="78">
        <f t="shared" si="5"/>
        <v>6.9999999999999993E-2</v>
      </c>
      <c r="AF23" s="78">
        <f t="shared" si="5"/>
        <v>7.4999999999999997E-2</v>
      </c>
      <c r="AG23" s="78">
        <f t="shared" si="5"/>
        <v>7.0000000000000007E-2</v>
      </c>
      <c r="AH23" s="78">
        <f t="shared" si="5"/>
        <v>7.0000000000000007E-2</v>
      </c>
      <c r="AI23" s="78">
        <f t="shared" si="5"/>
        <v>7.7856866037979408E-2</v>
      </c>
      <c r="AJ23" s="78">
        <f t="shared" si="5"/>
        <v>5.9961710274409941E-2</v>
      </c>
      <c r="AK23" s="78">
        <f t="shared" si="5"/>
        <v>5.9229229229229227E-2</v>
      </c>
      <c r="AL23" s="79">
        <f t="shared" ref="AL23:BM23" si="6">AL22-AL21</f>
        <v>5.3426084824711735E-2</v>
      </c>
      <c r="AM23" s="79">
        <f t="shared" si="6"/>
        <v>4.9561747060235181E-2</v>
      </c>
      <c r="AN23" s="67">
        <f t="shared" si="6"/>
        <v>4.1498966651009758E-2</v>
      </c>
      <c r="AO23" s="67">
        <f t="shared" si="6"/>
        <v>5.0204705339638056E-2</v>
      </c>
      <c r="AP23" s="67">
        <f t="shared" si="6"/>
        <v>4.0740490659464182E-2</v>
      </c>
      <c r="AQ23" s="67">
        <f t="shared" si="6"/>
        <v>3.9973780887819929E-2</v>
      </c>
      <c r="AR23" s="67">
        <f t="shared" si="6"/>
        <v>3.1355633878030593E-2</v>
      </c>
      <c r="AS23" s="67">
        <f t="shared" si="6"/>
        <v>3.3649217935349363E-2</v>
      </c>
      <c r="AT23" s="67">
        <f t="shared" si="6"/>
        <v>3.3856430687506225E-2</v>
      </c>
      <c r="AU23" s="67">
        <f t="shared" si="6"/>
        <v>2.5821854170874747E-2</v>
      </c>
      <c r="AV23" s="67">
        <f t="shared" si="6"/>
        <v>3.2957786153541078E-2</v>
      </c>
      <c r="AW23" s="67">
        <f t="shared" si="6"/>
        <v>4.0367341377967866E-2</v>
      </c>
      <c r="AX23" s="67">
        <f t="shared" si="6"/>
        <v>3.0837320574162719E-2</v>
      </c>
      <c r="AY23" s="67">
        <f t="shared" si="6"/>
        <v>3.8952900897566159E-2</v>
      </c>
      <c r="AZ23" s="67">
        <f t="shared" si="6"/>
        <v>2.4799356302521218E-2</v>
      </c>
      <c r="BA23" s="67">
        <f t="shared" si="6"/>
        <v>1.3413177394875471E-2</v>
      </c>
      <c r="BB23" s="67">
        <f t="shared" si="6"/>
        <v>8.841751433535848E-3</v>
      </c>
      <c r="BC23" s="67">
        <f t="shared" si="6"/>
        <v>2.848728219921956E-2</v>
      </c>
      <c r="BD23" s="67">
        <f t="shared" si="6"/>
        <v>2.0734094595504578E-2</v>
      </c>
      <c r="BE23" s="67">
        <f t="shared" si="6"/>
        <v>2.4992258463084033E-2</v>
      </c>
      <c r="BF23" s="67">
        <f t="shared" si="6"/>
        <v>2.0121599999999965E-2</v>
      </c>
      <c r="BG23" s="67">
        <f t="shared" si="6"/>
        <v>9.012678304239484E-3</v>
      </c>
      <c r="BH23" s="67">
        <f t="shared" si="6"/>
        <v>1.1442905325443519E-2</v>
      </c>
      <c r="BI23" s="67">
        <f t="shared" si="6"/>
        <v>6.837684274884152E-3</v>
      </c>
      <c r="BJ23" s="67">
        <f t="shared" si="6"/>
        <v>3.2588802588994232E-3</v>
      </c>
      <c r="BK23" s="67">
        <f t="shared" si="6"/>
        <v>-6.14054398968545E-4</v>
      </c>
      <c r="BL23" s="67">
        <f t="shared" si="6"/>
        <v>-3.8447769988925969E-2</v>
      </c>
      <c r="BM23" s="67">
        <f t="shared" si="6"/>
        <v>1.8292776863753302E-2</v>
      </c>
    </row>
    <row r="24" spans="1:65" ht="21">
      <c r="A24" s="54" t="s">
        <v>580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68"/>
      <c r="AI24" s="68"/>
      <c r="AJ24" s="68"/>
      <c r="AK24" s="68"/>
      <c r="AL24" s="68"/>
      <c r="AM24" s="68"/>
      <c r="AN24" s="68"/>
      <c r="AO24" s="68"/>
      <c r="AP24" s="69">
        <f>indkomst!E4</f>
        <v>330147</v>
      </c>
      <c r="AQ24" s="69">
        <f>indkomst!F4</f>
        <v>344106</v>
      </c>
      <c r="AR24" s="69">
        <f>indkomst!G4</f>
        <v>354733</v>
      </c>
      <c r="AS24" s="69">
        <f>indkomst!H4</f>
        <v>365362</v>
      </c>
      <c r="AT24" s="69">
        <f>indkomst!I4</f>
        <v>373132</v>
      </c>
      <c r="AU24" s="69">
        <f>indkomst!J4</f>
        <v>385403</v>
      </c>
      <c r="AV24" s="69">
        <f>indkomst!K4</f>
        <v>394773</v>
      </c>
      <c r="AW24" s="69">
        <f>indkomst!L4</f>
        <v>407241</v>
      </c>
      <c r="AX24" s="69">
        <f>indkomst!M4</f>
        <v>412938</v>
      </c>
      <c r="AY24" s="69">
        <f>indkomst!N4</f>
        <v>412110</v>
      </c>
      <c r="AZ24" s="69">
        <f>indkomst!O4</f>
        <v>449589</v>
      </c>
      <c r="BA24" s="69">
        <f>indkomst!P4</f>
        <v>456611</v>
      </c>
      <c r="BB24" s="69">
        <f>indkomst!Q4</f>
        <v>468310</v>
      </c>
      <c r="BC24" s="69">
        <f>indkomst!R4</f>
        <v>479740</v>
      </c>
      <c r="BD24" s="69">
        <f>indkomst!S4</f>
        <v>490283</v>
      </c>
      <c r="BE24" s="69">
        <f>indkomst!T4</f>
        <v>504802</v>
      </c>
      <c r="BF24" s="69">
        <f>indkomst!U4</f>
        <v>517952</v>
      </c>
      <c r="BG24" s="69">
        <f>indkomst!V4</f>
        <v>532150</v>
      </c>
      <c r="BH24" s="69">
        <f>indkomst!W4</f>
        <v>533712</v>
      </c>
      <c r="BI24" s="69">
        <f>indkomst!X4</f>
        <v>547722</v>
      </c>
      <c r="BJ24" s="69">
        <f>indkomst!Y4</f>
        <v>572966</v>
      </c>
      <c r="BK24" s="69">
        <f>indkomst!Z4</f>
        <v>594404</v>
      </c>
      <c r="BL24" s="69">
        <f>indkomst!AA4</f>
        <v>595934</v>
      </c>
      <c r="BM24" s="69">
        <v>600000</v>
      </c>
    </row>
    <row r="25" spans="1:65" ht="21">
      <c r="A25" s="54" t="s">
        <v>581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68"/>
      <c r="AI25" s="68"/>
      <c r="AJ25" s="68"/>
      <c r="AK25" s="68"/>
      <c r="AL25" s="68"/>
      <c r="AM25" s="68"/>
      <c r="AN25" s="68"/>
      <c r="AO25" s="68"/>
      <c r="AP25" s="70">
        <f>AP24/$AP$24*100</f>
        <v>100</v>
      </c>
      <c r="AQ25" s="70">
        <f t="shared" ref="AQ25:BL25" si="7">AQ24/$AP$24*100</f>
        <v>104.22811656625686</v>
      </c>
      <c r="AR25" s="70">
        <f t="shared" si="7"/>
        <v>107.4469857366567</v>
      </c>
      <c r="AS25" s="70">
        <f t="shared" si="7"/>
        <v>110.66646069781036</v>
      </c>
      <c r="AT25" s="70">
        <f t="shared" si="7"/>
        <v>113.01995777638444</v>
      </c>
      <c r="AU25" s="70">
        <f t="shared" si="7"/>
        <v>116.73678694642085</v>
      </c>
      <c r="AV25" s="70">
        <f t="shared" si="7"/>
        <v>119.57491662804752</v>
      </c>
      <c r="AW25" s="70">
        <f t="shared" si="7"/>
        <v>123.35141618733473</v>
      </c>
      <c r="AX25" s="70">
        <f t="shared" si="7"/>
        <v>125.07701114957884</v>
      </c>
      <c r="AY25" s="70">
        <f t="shared" si="7"/>
        <v>124.82621377749912</v>
      </c>
      <c r="AZ25" s="70">
        <f t="shared" si="7"/>
        <v>136.1784296086289</v>
      </c>
      <c r="BA25" s="70">
        <f t="shared" si="7"/>
        <v>138.30536094527591</v>
      </c>
      <c r="BB25" s="70">
        <f t="shared" si="7"/>
        <v>141.84893395972097</v>
      </c>
      <c r="BC25" s="70">
        <f t="shared" si="7"/>
        <v>145.31102811777782</v>
      </c>
      <c r="BD25" s="70">
        <f t="shared" si="7"/>
        <v>148.50445407651742</v>
      </c>
      <c r="BE25" s="70">
        <f t="shared" si="7"/>
        <v>152.90219205384267</v>
      </c>
      <c r="BF25" s="70">
        <f t="shared" si="7"/>
        <v>156.88526626018106</v>
      </c>
      <c r="BG25" s="70">
        <f t="shared" si="7"/>
        <v>161.18577482151889</v>
      </c>
      <c r="BH25" s="70">
        <f t="shared" si="7"/>
        <v>161.658897400249</v>
      </c>
      <c r="BI25" s="70">
        <f t="shared" si="7"/>
        <v>165.90246163072811</v>
      </c>
      <c r="BJ25" s="70">
        <f t="shared" si="7"/>
        <v>173.54875252539023</v>
      </c>
      <c r="BK25" s="70">
        <f t="shared" si="7"/>
        <v>180.04222361554096</v>
      </c>
      <c r="BL25" s="70">
        <f t="shared" si="7"/>
        <v>180.50565354220998</v>
      </c>
      <c r="BM25" s="68">
        <v>181</v>
      </c>
    </row>
    <row r="26" spans="1:65" ht="21">
      <c r="A26" s="54" t="s">
        <v>582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68"/>
      <c r="AI26" s="68"/>
      <c r="AJ26" s="68"/>
      <c r="AK26" s="68"/>
      <c r="AL26" s="68"/>
      <c r="AM26" s="68"/>
      <c r="AN26" s="68"/>
      <c r="AO26" s="68"/>
      <c r="AP26" s="68">
        <v>3.1</v>
      </c>
      <c r="AQ26" s="71">
        <f>(AQ25-AP25)/AP25</f>
        <v>4.2281165662568586E-2</v>
      </c>
      <c r="AR26" s="71">
        <f t="shared" ref="AR26:BM26" si="8">(AR25-AQ25)/AQ25</f>
        <v>3.0882925610131656E-2</v>
      </c>
      <c r="AS26" s="71">
        <f t="shared" si="8"/>
        <v>2.9963380909021689E-2</v>
      </c>
      <c r="AT26" s="71">
        <f t="shared" si="8"/>
        <v>2.1266579447233064E-2</v>
      </c>
      <c r="AU26" s="71">
        <f t="shared" si="8"/>
        <v>3.2886485211667968E-2</v>
      </c>
      <c r="AV26" s="71">
        <f t="shared" si="8"/>
        <v>2.4312213449298514E-2</v>
      </c>
      <c r="AW26" s="71">
        <f t="shared" si="8"/>
        <v>3.158270702403651E-2</v>
      </c>
      <c r="AX26" s="71">
        <f t="shared" si="8"/>
        <v>1.3989259431147738E-2</v>
      </c>
      <c r="AY26" s="71">
        <f t="shared" si="8"/>
        <v>-2.0051436293100234E-3</v>
      </c>
      <c r="AZ26" s="71">
        <f t="shared" si="8"/>
        <v>9.0944165392735046E-2</v>
      </c>
      <c r="BA26" s="71">
        <f t="shared" si="8"/>
        <v>1.5618709532484079E-2</v>
      </c>
      <c r="BB26" s="71">
        <f t="shared" si="8"/>
        <v>2.5621371364246432E-2</v>
      </c>
      <c r="BC26" s="71">
        <f t="shared" si="8"/>
        <v>2.4406909952808978E-2</v>
      </c>
      <c r="BD26" s="71">
        <f t="shared" si="8"/>
        <v>2.1976487263934662E-2</v>
      </c>
      <c r="BE26" s="71">
        <f t="shared" si="8"/>
        <v>2.9613508932596056E-2</v>
      </c>
      <c r="BF26" s="71">
        <f t="shared" si="8"/>
        <v>2.6049817552228387E-2</v>
      </c>
      <c r="BG26" s="71">
        <f t="shared" si="8"/>
        <v>2.7411806499444014E-2</v>
      </c>
      <c r="BH26" s="71">
        <f t="shared" si="8"/>
        <v>2.9352626139248434E-3</v>
      </c>
      <c r="BI26" s="71">
        <f t="shared" si="8"/>
        <v>2.625011242018141E-2</v>
      </c>
      <c r="BJ26" s="71">
        <f t="shared" si="8"/>
        <v>4.6089074384450757E-2</v>
      </c>
      <c r="BK26" s="71">
        <f t="shared" si="8"/>
        <v>3.7415832702114862E-2</v>
      </c>
      <c r="BL26" s="71">
        <f t="shared" si="8"/>
        <v>2.5740069043949506E-3</v>
      </c>
      <c r="BM26" s="71">
        <f t="shared" si="8"/>
        <v>2.7386757593961808E-3</v>
      </c>
    </row>
    <row r="27" spans="1:65" ht="21">
      <c r="A27" s="54" t="s">
        <v>584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68"/>
      <c r="AI27" s="68"/>
      <c r="AJ27" s="68"/>
      <c r="AK27" s="68"/>
      <c r="AL27" s="68"/>
      <c r="AM27" s="68"/>
      <c r="AN27" s="68"/>
      <c r="AO27" s="68"/>
      <c r="AP27" s="70">
        <f>AP4/AP24</f>
        <v>2.4876312672839673</v>
      </c>
      <c r="AQ27" s="70">
        <f t="shared" ref="AQ27:BM27" si="9">AQ4/AQ24</f>
        <v>2.551896799242094</v>
      </c>
      <c r="AR27" s="70">
        <f t="shared" si="9"/>
        <v>2.5452100593967857</v>
      </c>
      <c r="AS27" s="70">
        <f t="shared" si="9"/>
        <v>2.5732287430000929</v>
      </c>
      <c r="AT27" s="70">
        <f t="shared" si="9"/>
        <v>2.6986240794142557</v>
      </c>
      <c r="AU27" s="70">
        <f t="shared" si="9"/>
        <v>3.202325877068938</v>
      </c>
      <c r="AV27" s="70">
        <f t="shared" si="9"/>
        <v>3.7202670902012041</v>
      </c>
      <c r="AW27" s="72">
        <f t="shared" si="9"/>
        <v>3.8058741629649275</v>
      </c>
      <c r="AX27" s="70">
        <f t="shared" si="9"/>
        <v>3.6764720127476762</v>
      </c>
      <c r="AY27" s="70">
        <f t="shared" si="9"/>
        <v>3.2053820581883476</v>
      </c>
      <c r="AZ27" s="70">
        <f t="shared" si="9"/>
        <v>3.0417247752947691</v>
      </c>
      <c r="BA27" s="70">
        <f t="shared" si="9"/>
        <v>2.9231796868669391</v>
      </c>
      <c r="BB27" s="70">
        <f t="shared" si="9"/>
        <v>2.6715978732036469</v>
      </c>
      <c r="BC27" s="70">
        <f t="shared" si="9"/>
        <v>2.6303226747821737</v>
      </c>
      <c r="BD27" s="70">
        <f t="shared" si="9"/>
        <v>2.6288449732093504</v>
      </c>
      <c r="BE27" s="70">
        <f t="shared" si="9"/>
        <v>2.7291809461927645</v>
      </c>
      <c r="BF27" s="70">
        <f t="shared" si="9"/>
        <v>2.7331953540096379</v>
      </c>
      <c r="BG27" s="70">
        <f t="shared" si="9"/>
        <v>2.792776472799023</v>
      </c>
      <c r="BH27" s="70">
        <f t="shared" si="9"/>
        <v>2.8853838774470124</v>
      </c>
      <c r="BI27" s="70">
        <f t="shared" si="9"/>
        <v>2.8887391779041192</v>
      </c>
      <c r="BJ27" s="70">
        <f t="shared" si="9"/>
        <v>2.8293092434804161</v>
      </c>
      <c r="BK27" s="70">
        <f t="shared" si="9"/>
        <v>3.1133723864576957</v>
      </c>
      <c r="BL27" s="72">
        <f t="shared" si="9"/>
        <v>3.2013259857635243</v>
      </c>
      <c r="BM27" s="70">
        <f t="shared" si="9"/>
        <v>3.0619233333333336</v>
      </c>
    </row>
    <row r="49" spans="44:46" ht="26">
      <c r="AR49" s="81">
        <v>1400000</v>
      </c>
      <c r="AS49" s="80">
        <v>1300000</v>
      </c>
      <c r="AT49" s="75">
        <f>AR49*AS49</f>
        <v>1820000000000</v>
      </c>
    </row>
  </sheetData>
  <mergeCells count="1">
    <mergeCell ref="AH1:B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F232-87AB-49AE-B24F-F9E20CDABD1F}">
  <dimension ref="A1:NI5"/>
  <sheetViews>
    <sheetView topLeftCell="GW1" workbookViewId="0">
      <selection activeCell="MK12" sqref="MK12"/>
    </sheetView>
  </sheetViews>
  <sheetFormatPr defaultRowHeight="14.5"/>
  <cols>
    <col min="1" max="1" width="21.26953125" style="4" customWidth="1"/>
    <col min="2" max="12" width="10.81640625" style="4" hidden="1" customWidth="1"/>
    <col min="13" max="13" width="10.81640625" style="4" customWidth="1"/>
    <col min="14" max="24" width="10.81640625" style="4" hidden="1" customWidth="1"/>
    <col min="25" max="25" width="10.81640625" style="4" customWidth="1"/>
    <col min="26" max="36" width="10.81640625" style="4" hidden="1" customWidth="1"/>
    <col min="37" max="37" width="10.81640625" style="4" customWidth="1"/>
    <col min="38" max="48" width="10.81640625" style="4" hidden="1" customWidth="1"/>
    <col min="49" max="49" width="10.81640625" style="4" customWidth="1"/>
    <col min="50" max="60" width="10.81640625" style="4" hidden="1" customWidth="1"/>
    <col min="61" max="61" width="10.81640625" style="4" customWidth="1"/>
    <col min="62" max="72" width="10.81640625" style="4" hidden="1" customWidth="1"/>
    <col min="73" max="73" width="10.81640625" style="4" customWidth="1"/>
    <col min="74" max="84" width="10.81640625" style="4" hidden="1" customWidth="1"/>
    <col min="85" max="85" width="10.81640625" style="4" customWidth="1"/>
    <col min="86" max="96" width="10.81640625" style="4" hidden="1" customWidth="1"/>
    <col min="97" max="97" width="10.81640625" style="4" customWidth="1"/>
    <col min="98" max="108" width="10.81640625" style="4" hidden="1" customWidth="1"/>
    <col min="109" max="109" width="10.81640625" style="4" customWidth="1"/>
    <col min="110" max="120" width="10.81640625" style="4" hidden="1" customWidth="1"/>
    <col min="121" max="121" width="10.81640625" style="4" customWidth="1"/>
    <col min="122" max="132" width="10.81640625" style="4" hidden="1" customWidth="1"/>
    <col min="133" max="133" width="10.81640625" style="4" customWidth="1"/>
    <col min="134" max="144" width="10.81640625" style="4" hidden="1" customWidth="1"/>
    <col min="145" max="145" width="10.81640625" style="4" customWidth="1"/>
    <col min="146" max="156" width="10.81640625" style="4" hidden="1" customWidth="1"/>
    <col min="157" max="157" width="10.81640625" style="4" customWidth="1"/>
    <col min="158" max="168" width="10.81640625" style="4" hidden="1" customWidth="1"/>
    <col min="169" max="169" width="10.81640625" style="4" customWidth="1"/>
    <col min="170" max="180" width="10.81640625" style="4" hidden="1" customWidth="1"/>
    <col min="181" max="181" width="10.81640625" style="4" customWidth="1"/>
    <col min="182" max="192" width="10.81640625" style="4" hidden="1" customWidth="1"/>
    <col min="193" max="193" width="10.81640625" style="4" customWidth="1"/>
    <col min="194" max="204" width="10.81640625" style="4" hidden="1" customWidth="1"/>
    <col min="205" max="205" width="10.81640625" style="4" customWidth="1"/>
    <col min="206" max="216" width="10.81640625" style="4" hidden="1" customWidth="1"/>
    <col min="217" max="217" width="10.81640625" style="4" customWidth="1"/>
    <col min="218" max="228" width="10.81640625" style="4" hidden="1" customWidth="1"/>
    <col min="229" max="229" width="10.81640625" style="4" customWidth="1"/>
    <col min="230" max="240" width="10.81640625" style="4" hidden="1" customWidth="1"/>
    <col min="241" max="241" width="10.81640625" style="4" customWidth="1"/>
    <col min="242" max="252" width="10.81640625" style="4" hidden="1" customWidth="1"/>
    <col min="253" max="253" width="10.81640625" style="4" customWidth="1"/>
    <col min="254" max="264" width="10.81640625" style="4" hidden="1" customWidth="1"/>
    <col min="265" max="265" width="10.81640625" style="4" customWidth="1"/>
    <col min="266" max="276" width="10.81640625" style="4" hidden="1" customWidth="1"/>
    <col min="277" max="277" width="10.81640625" style="4" customWidth="1"/>
    <col min="278" max="288" width="10.81640625" style="4" hidden="1" customWidth="1"/>
    <col min="289" max="289" width="10.81640625" style="4" customWidth="1"/>
    <col min="290" max="300" width="10.81640625" style="4" hidden="1" customWidth="1"/>
    <col min="301" max="301" width="10.81640625" style="4" customWidth="1"/>
    <col min="302" max="312" width="10.81640625" style="4" hidden="1" customWidth="1"/>
    <col min="313" max="313" width="10.81640625" style="4" customWidth="1"/>
    <col min="314" max="324" width="10.81640625" style="4" hidden="1" customWidth="1"/>
    <col min="325" max="325" width="10.81640625" style="4" customWidth="1"/>
    <col min="326" max="336" width="10.81640625" style="4" hidden="1" customWidth="1"/>
    <col min="337" max="337" width="10.81640625" style="4" customWidth="1"/>
    <col min="338" max="348" width="10.81640625" style="4" hidden="1" customWidth="1"/>
    <col min="349" max="349" width="10.81640625" style="4" customWidth="1"/>
    <col min="350" max="360" width="10.81640625" style="4" hidden="1" customWidth="1"/>
    <col min="361" max="361" width="10.81640625" style="4" customWidth="1"/>
    <col min="362" max="371" width="10.81640625" style="4" hidden="1" customWidth="1"/>
    <col min="372" max="372" width="0" style="4" hidden="1" customWidth="1"/>
    <col min="373" max="16384" width="8.7265625" style="4"/>
  </cols>
  <sheetData>
    <row r="1" spans="1:373" ht="17">
      <c r="A1" s="3" t="s">
        <v>592</v>
      </c>
    </row>
    <row r="2" spans="1:373">
      <c r="A2" s="5" t="s">
        <v>593</v>
      </c>
    </row>
    <row r="3" spans="1:373"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>
        <v>1993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1994</v>
      </c>
      <c r="Z3" s="6" t="s">
        <v>37</v>
      </c>
      <c r="AA3" s="6" t="s">
        <v>38</v>
      </c>
      <c r="AB3" s="6" t="s">
        <v>39</v>
      </c>
      <c r="AC3" s="6" t="s">
        <v>40</v>
      </c>
      <c r="AD3" s="6" t="s">
        <v>41</v>
      </c>
      <c r="AE3" s="6" t="s">
        <v>42</v>
      </c>
      <c r="AF3" s="6" t="s">
        <v>43</v>
      </c>
      <c r="AG3" s="6" t="s">
        <v>44</v>
      </c>
      <c r="AH3" s="6" t="s">
        <v>45</v>
      </c>
      <c r="AI3" s="6" t="s">
        <v>46</v>
      </c>
      <c r="AJ3" s="6" t="s">
        <v>47</v>
      </c>
      <c r="AK3" s="6">
        <v>1995</v>
      </c>
      <c r="AL3" s="6" t="s">
        <v>48</v>
      </c>
      <c r="AM3" s="6" t="s">
        <v>49</v>
      </c>
      <c r="AN3" s="6" t="s">
        <v>50</v>
      </c>
      <c r="AO3" s="6" t="s">
        <v>51</v>
      </c>
      <c r="AP3" s="6" t="s">
        <v>52</v>
      </c>
      <c r="AQ3" s="6" t="s">
        <v>53</v>
      </c>
      <c r="AR3" s="6" t="s">
        <v>54</v>
      </c>
      <c r="AS3" s="6" t="s">
        <v>55</v>
      </c>
      <c r="AT3" s="6" t="s">
        <v>56</v>
      </c>
      <c r="AU3" s="6" t="s">
        <v>57</v>
      </c>
      <c r="AV3" s="6" t="s">
        <v>58</v>
      </c>
      <c r="AW3" s="6">
        <v>1996</v>
      </c>
      <c r="AX3" s="6" t="s">
        <v>59</v>
      </c>
      <c r="AY3" s="6" t="s">
        <v>60</v>
      </c>
      <c r="AZ3" s="6" t="s">
        <v>61</v>
      </c>
      <c r="BA3" s="6" t="s">
        <v>62</v>
      </c>
      <c r="BB3" s="6" t="s">
        <v>63</v>
      </c>
      <c r="BC3" s="6" t="s">
        <v>64</v>
      </c>
      <c r="BD3" s="6" t="s">
        <v>65</v>
      </c>
      <c r="BE3" s="6" t="s">
        <v>66</v>
      </c>
      <c r="BF3" s="6" t="s">
        <v>67</v>
      </c>
      <c r="BG3" s="6" t="s">
        <v>68</v>
      </c>
      <c r="BH3" s="6" t="s">
        <v>69</v>
      </c>
      <c r="BI3" s="6">
        <v>1997</v>
      </c>
      <c r="BJ3" s="6" t="s">
        <v>70</v>
      </c>
      <c r="BK3" s="6" t="s">
        <v>71</v>
      </c>
      <c r="BL3" s="6" t="s">
        <v>72</v>
      </c>
      <c r="BM3" s="6" t="s">
        <v>73</v>
      </c>
      <c r="BN3" s="6" t="s">
        <v>74</v>
      </c>
      <c r="BO3" s="6" t="s">
        <v>75</v>
      </c>
      <c r="BP3" s="6" t="s">
        <v>76</v>
      </c>
      <c r="BQ3" s="6" t="s">
        <v>77</v>
      </c>
      <c r="BR3" s="6" t="s">
        <v>78</v>
      </c>
      <c r="BS3" s="6" t="s">
        <v>79</v>
      </c>
      <c r="BT3" s="6" t="s">
        <v>80</v>
      </c>
      <c r="BU3" s="6">
        <v>1998</v>
      </c>
      <c r="BV3" s="6" t="s">
        <v>81</v>
      </c>
      <c r="BW3" s="6" t="s">
        <v>82</v>
      </c>
      <c r="BX3" s="6" t="s">
        <v>83</v>
      </c>
      <c r="BY3" s="6" t="s">
        <v>84</v>
      </c>
      <c r="BZ3" s="6" t="s">
        <v>85</v>
      </c>
      <c r="CA3" s="6" t="s">
        <v>86</v>
      </c>
      <c r="CB3" s="6" t="s">
        <v>87</v>
      </c>
      <c r="CC3" s="6" t="s">
        <v>88</v>
      </c>
      <c r="CD3" s="6" t="s">
        <v>89</v>
      </c>
      <c r="CE3" s="6" t="s">
        <v>90</v>
      </c>
      <c r="CF3" s="6" t="s">
        <v>91</v>
      </c>
      <c r="CG3" s="6">
        <v>1999</v>
      </c>
      <c r="CH3" s="6" t="s">
        <v>92</v>
      </c>
      <c r="CI3" s="6" t="s">
        <v>93</v>
      </c>
      <c r="CJ3" s="6" t="s">
        <v>94</v>
      </c>
      <c r="CK3" s="6" t="s">
        <v>95</v>
      </c>
      <c r="CL3" s="6" t="s">
        <v>96</v>
      </c>
      <c r="CM3" s="6" t="s">
        <v>97</v>
      </c>
      <c r="CN3" s="6" t="s">
        <v>98</v>
      </c>
      <c r="CO3" s="6" t="s">
        <v>99</v>
      </c>
      <c r="CP3" s="6" t="s">
        <v>100</v>
      </c>
      <c r="CQ3" s="6" t="s">
        <v>101</v>
      </c>
      <c r="CR3" s="6" t="s">
        <v>102</v>
      </c>
      <c r="CS3" s="6">
        <v>2000</v>
      </c>
      <c r="CT3" s="6" t="s">
        <v>103</v>
      </c>
      <c r="CU3" s="6" t="s">
        <v>104</v>
      </c>
      <c r="CV3" s="6" t="s">
        <v>105</v>
      </c>
      <c r="CW3" s="6" t="s">
        <v>106</v>
      </c>
      <c r="CX3" s="6" t="s">
        <v>107</v>
      </c>
      <c r="CY3" s="6" t="s">
        <v>108</v>
      </c>
      <c r="CZ3" s="6" t="s">
        <v>109</v>
      </c>
      <c r="DA3" s="6" t="s">
        <v>110</v>
      </c>
      <c r="DB3" s="6" t="s">
        <v>111</v>
      </c>
      <c r="DC3" s="6" t="s">
        <v>112</v>
      </c>
      <c r="DD3" s="6" t="s">
        <v>113</v>
      </c>
      <c r="DE3" s="6">
        <v>2001</v>
      </c>
      <c r="DF3" s="6" t="s">
        <v>114</v>
      </c>
      <c r="DG3" s="6" t="s">
        <v>115</v>
      </c>
      <c r="DH3" s="6" t="s">
        <v>116</v>
      </c>
      <c r="DI3" s="6" t="s">
        <v>117</v>
      </c>
      <c r="DJ3" s="6" t="s">
        <v>118</v>
      </c>
      <c r="DK3" s="6" t="s">
        <v>119</v>
      </c>
      <c r="DL3" s="6" t="s">
        <v>120</v>
      </c>
      <c r="DM3" s="6" t="s">
        <v>121</v>
      </c>
      <c r="DN3" s="6" t="s">
        <v>122</v>
      </c>
      <c r="DO3" s="6" t="s">
        <v>123</v>
      </c>
      <c r="DP3" s="6" t="s">
        <v>124</v>
      </c>
      <c r="DQ3" s="6">
        <v>2002</v>
      </c>
      <c r="DR3" s="6" t="s">
        <v>125</v>
      </c>
      <c r="DS3" s="6" t="s">
        <v>126</v>
      </c>
      <c r="DT3" s="6" t="s">
        <v>127</v>
      </c>
      <c r="DU3" s="6" t="s">
        <v>128</v>
      </c>
      <c r="DV3" s="6" t="s">
        <v>129</v>
      </c>
      <c r="DW3" s="6" t="s">
        <v>130</v>
      </c>
      <c r="DX3" s="6" t="s">
        <v>131</v>
      </c>
      <c r="DY3" s="6" t="s">
        <v>132</v>
      </c>
      <c r="DZ3" s="6" t="s">
        <v>133</v>
      </c>
      <c r="EA3" s="6" t="s">
        <v>134</v>
      </c>
      <c r="EB3" s="6" t="s">
        <v>135</v>
      </c>
      <c r="EC3" s="6">
        <v>2003</v>
      </c>
      <c r="ED3" s="6" t="s">
        <v>136</v>
      </c>
      <c r="EE3" s="6" t="s">
        <v>137</v>
      </c>
      <c r="EF3" s="6" t="s">
        <v>138</v>
      </c>
      <c r="EG3" s="6" t="s">
        <v>139</v>
      </c>
      <c r="EH3" s="6" t="s">
        <v>140</v>
      </c>
      <c r="EI3" s="6" t="s">
        <v>141</v>
      </c>
      <c r="EJ3" s="6" t="s">
        <v>142</v>
      </c>
      <c r="EK3" s="6" t="s">
        <v>143</v>
      </c>
      <c r="EL3" s="6" t="s">
        <v>144</v>
      </c>
      <c r="EM3" s="6" t="s">
        <v>145</v>
      </c>
      <c r="EN3" s="6" t="s">
        <v>146</v>
      </c>
      <c r="EO3" s="6">
        <v>2004</v>
      </c>
      <c r="EP3" s="6" t="s">
        <v>147</v>
      </c>
      <c r="EQ3" s="6" t="s">
        <v>148</v>
      </c>
      <c r="ER3" s="6" t="s">
        <v>149</v>
      </c>
      <c r="ES3" s="6" t="s">
        <v>150</v>
      </c>
      <c r="ET3" s="6" t="s">
        <v>151</v>
      </c>
      <c r="EU3" s="6" t="s">
        <v>152</v>
      </c>
      <c r="EV3" s="6" t="s">
        <v>153</v>
      </c>
      <c r="EW3" s="6" t="s">
        <v>154</v>
      </c>
      <c r="EX3" s="6" t="s">
        <v>155</v>
      </c>
      <c r="EY3" s="6" t="s">
        <v>156</v>
      </c>
      <c r="EZ3" s="6" t="s">
        <v>157</v>
      </c>
      <c r="FA3" s="6">
        <v>2005</v>
      </c>
      <c r="FB3" s="6" t="s">
        <v>158</v>
      </c>
      <c r="FC3" s="6" t="s">
        <v>159</v>
      </c>
      <c r="FD3" s="6" t="s">
        <v>160</v>
      </c>
      <c r="FE3" s="6" t="s">
        <v>161</v>
      </c>
      <c r="FF3" s="6" t="s">
        <v>162</v>
      </c>
      <c r="FG3" s="6" t="s">
        <v>163</v>
      </c>
      <c r="FH3" s="6" t="s">
        <v>164</v>
      </c>
      <c r="FI3" s="6" t="s">
        <v>165</v>
      </c>
      <c r="FJ3" s="6" t="s">
        <v>166</v>
      </c>
      <c r="FK3" s="6" t="s">
        <v>167</v>
      </c>
      <c r="FL3" s="6" t="s">
        <v>168</v>
      </c>
      <c r="FM3" s="6">
        <v>2006</v>
      </c>
      <c r="FN3" s="6" t="s">
        <v>169</v>
      </c>
      <c r="FO3" s="6" t="s">
        <v>170</v>
      </c>
      <c r="FP3" s="6" t="s">
        <v>171</v>
      </c>
      <c r="FQ3" s="6" t="s">
        <v>172</v>
      </c>
      <c r="FR3" s="6" t="s">
        <v>173</v>
      </c>
      <c r="FS3" s="6" t="s">
        <v>174</v>
      </c>
      <c r="FT3" s="6" t="s">
        <v>175</v>
      </c>
      <c r="FU3" s="6" t="s">
        <v>176</v>
      </c>
      <c r="FV3" s="6" t="s">
        <v>177</v>
      </c>
      <c r="FW3" s="6" t="s">
        <v>178</v>
      </c>
      <c r="FX3" s="6" t="s">
        <v>179</v>
      </c>
      <c r="FY3" s="6">
        <v>2007</v>
      </c>
      <c r="FZ3" s="6" t="s">
        <v>180</v>
      </c>
      <c r="GA3" s="6" t="s">
        <v>181</v>
      </c>
      <c r="GB3" s="6" t="s">
        <v>182</v>
      </c>
      <c r="GC3" s="6" t="s">
        <v>183</v>
      </c>
      <c r="GD3" s="6" t="s">
        <v>184</v>
      </c>
      <c r="GE3" s="6" t="s">
        <v>185</v>
      </c>
      <c r="GF3" s="6" t="s">
        <v>186</v>
      </c>
      <c r="GG3" s="6" t="s">
        <v>187</v>
      </c>
      <c r="GH3" s="6" t="s">
        <v>188</v>
      </c>
      <c r="GI3" s="6" t="s">
        <v>189</v>
      </c>
      <c r="GJ3" s="6" t="s">
        <v>190</v>
      </c>
      <c r="GK3" s="6">
        <v>2008</v>
      </c>
      <c r="GL3" s="6" t="s">
        <v>191</v>
      </c>
      <c r="GM3" s="6" t="s">
        <v>192</v>
      </c>
      <c r="GN3" s="6" t="s">
        <v>193</v>
      </c>
      <c r="GO3" s="6" t="s">
        <v>194</v>
      </c>
      <c r="GP3" s="6" t="s">
        <v>195</v>
      </c>
      <c r="GQ3" s="6" t="s">
        <v>196</v>
      </c>
      <c r="GR3" s="6" t="s">
        <v>197</v>
      </c>
      <c r="GS3" s="6" t="s">
        <v>198</v>
      </c>
      <c r="GT3" s="6" t="s">
        <v>199</v>
      </c>
      <c r="GU3" s="6" t="s">
        <v>200</v>
      </c>
      <c r="GV3" s="6" t="s">
        <v>201</v>
      </c>
      <c r="GW3" s="6">
        <v>2009</v>
      </c>
      <c r="GX3" s="6" t="s">
        <v>202</v>
      </c>
      <c r="GY3" s="6" t="s">
        <v>203</v>
      </c>
      <c r="GZ3" s="6" t="s">
        <v>204</v>
      </c>
      <c r="HA3" s="6" t="s">
        <v>205</v>
      </c>
      <c r="HB3" s="6" t="s">
        <v>206</v>
      </c>
      <c r="HC3" s="6" t="s">
        <v>207</v>
      </c>
      <c r="HD3" s="6" t="s">
        <v>208</v>
      </c>
      <c r="HE3" s="6" t="s">
        <v>209</v>
      </c>
      <c r="HF3" s="6" t="s">
        <v>210</v>
      </c>
      <c r="HG3" s="6" t="s">
        <v>211</v>
      </c>
      <c r="HH3" s="6" t="s">
        <v>212</v>
      </c>
      <c r="HI3" s="6">
        <v>2010</v>
      </c>
      <c r="HJ3" s="6" t="s">
        <v>213</v>
      </c>
      <c r="HK3" s="6" t="s">
        <v>214</v>
      </c>
      <c r="HL3" s="6" t="s">
        <v>215</v>
      </c>
      <c r="HM3" s="6" t="s">
        <v>216</v>
      </c>
      <c r="HN3" s="6" t="s">
        <v>217</v>
      </c>
      <c r="HO3" s="6" t="s">
        <v>218</v>
      </c>
      <c r="HP3" s="6" t="s">
        <v>219</v>
      </c>
      <c r="HQ3" s="6" t="s">
        <v>220</v>
      </c>
      <c r="HR3" s="6" t="s">
        <v>221</v>
      </c>
      <c r="HS3" s="6" t="s">
        <v>222</v>
      </c>
      <c r="HT3" s="6" t="s">
        <v>223</v>
      </c>
      <c r="HU3" s="6">
        <v>2011</v>
      </c>
      <c r="HV3" s="6" t="s">
        <v>224</v>
      </c>
      <c r="HW3" s="6" t="s">
        <v>225</v>
      </c>
      <c r="HX3" s="6" t="s">
        <v>226</v>
      </c>
      <c r="HY3" s="6" t="s">
        <v>227</v>
      </c>
      <c r="HZ3" s="6" t="s">
        <v>228</v>
      </c>
      <c r="IA3" s="6" t="s">
        <v>229</v>
      </c>
      <c r="IB3" s="6" t="s">
        <v>230</v>
      </c>
      <c r="IC3" s="6" t="s">
        <v>231</v>
      </c>
      <c r="ID3" s="6" t="s">
        <v>232</v>
      </c>
      <c r="IE3" s="6" t="s">
        <v>233</v>
      </c>
      <c r="IF3" s="6" t="s">
        <v>234</v>
      </c>
      <c r="IG3" s="6">
        <v>2012</v>
      </c>
      <c r="IH3" s="6" t="s">
        <v>235</v>
      </c>
      <c r="II3" s="6" t="s">
        <v>236</v>
      </c>
      <c r="IJ3" s="6" t="s">
        <v>237</v>
      </c>
      <c r="IK3" s="6" t="s">
        <v>238</v>
      </c>
      <c r="IL3" s="6" t="s">
        <v>239</v>
      </c>
      <c r="IM3" s="6" t="s">
        <v>240</v>
      </c>
      <c r="IN3" s="6" t="s">
        <v>241</v>
      </c>
      <c r="IO3" s="6" t="s">
        <v>242</v>
      </c>
      <c r="IP3" s="6" t="s">
        <v>243</v>
      </c>
      <c r="IQ3" s="6" t="s">
        <v>244</v>
      </c>
      <c r="IR3" s="6" t="s">
        <v>245</v>
      </c>
      <c r="IS3" s="6">
        <v>2013</v>
      </c>
      <c r="IT3" s="6" t="s">
        <v>246</v>
      </c>
      <c r="IU3" s="6" t="s">
        <v>247</v>
      </c>
      <c r="IV3" s="6" t="s">
        <v>248</v>
      </c>
      <c r="IW3" s="6" t="s">
        <v>249</v>
      </c>
      <c r="IX3" s="6" t="s">
        <v>250</v>
      </c>
      <c r="IY3" s="6" t="s">
        <v>251</v>
      </c>
      <c r="IZ3" s="6" t="s">
        <v>252</v>
      </c>
      <c r="JA3" s="6" t="s">
        <v>253</v>
      </c>
      <c r="JB3" s="6" t="s">
        <v>254</v>
      </c>
      <c r="JC3" s="6" t="s">
        <v>255</v>
      </c>
      <c r="JD3" s="6" t="s">
        <v>256</v>
      </c>
      <c r="JE3" s="6">
        <v>2014</v>
      </c>
      <c r="JF3" s="6" t="s">
        <v>257</v>
      </c>
      <c r="JG3" s="6" t="s">
        <v>258</v>
      </c>
      <c r="JH3" s="6" t="s">
        <v>259</v>
      </c>
      <c r="JI3" s="6" t="s">
        <v>260</v>
      </c>
      <c r="JJ3" s="6" t="s">
        <v>261</v>
      </c>
      <c r="JK3" s="6" t="s">
        <v>262</v>
      </c>
      <c r="JL3" s="6" t="s">
        <v>263</v>
      </c>
      <c r="JM3" s="6" t="s">
        <v>264</v>
      </c>
      <c r="JN3" s="6" t="s">
        <v>265</v>
      </c>
      <c r="JO3" s="6" t="s">
        <v>266</v>
      </c>
      <c r="JP3" s="6" t="s">
        <v>267</v>
      </c>
      <c r="JQ3" s="6">
        <v>2015</v>
      </c>
      <c r="JR3" s="6" t="s">
        <v>268</v>
      </c>
      <c r="JS3" s="6" t="s">
        <v>269</v>
      </c>
      <c r="JT3" s="6" t="s">
        <v>270</v>
      </c>
      <c r="JU3" s="6" t="s">
        <v>271</v>
      </c>
      <c r="JV3" s="6" t="s">
        <v>272</v>
      </c>
      <c r="JW3" s="6" t="s">
        <v>273</v>
      </c>
      <c r="JX3" s="6" t="s">
        <v>274</v>
      </c>
      <c r="JY3" s="6" t="s">
        <v>275</v>
      </c>
      <c r="JZ3" s="6" t="s">
        <v>276</v>
      </c>
      <c r="KA3" s="6" t="s">
        <v>277</v>
      </c>
      <c r="KB3" s="6" t="s">
        <v>278</v>
      </c>
      <c r="KC3" s="6">
        <v>2016</v>
      </c>
      <c r="KD3" s="6" t="s">
        <v>279</v>
      </c>
      <c r="KE3" s="6" t="s">
        <v>280</v>
      </c>
      <c r="KF3" s="6" t="s">
        <v>281</v>
      </c>
      <c r="KG3" s="6" t="s">
        <v>282</v>
      </c>
      <c r="KH3" s="6" t="s">
        <v>283</v>
      </c>
      <c r="KI3" s="6" t="s">
        <v>284</v>
      </c>
      <c r="KJ3" s="6" t="s">
        <v>285</v>
      </c>
      <c r="KK3" s="6" t="s">
        <v>286</v>
      </c>
      <c r="KL3" s="6" t="s">
        <v>287</v>
      </c>
      <c r="KM3" s="6" t="s">
        <v>288</v>
      </c>
      <c r="KN3" s="6" t="s">
        <v>289</v>
      </c>
      <c r="KO3" s="6">
        <v>2017</v>
      </c>
      <c r="KP3" s="6" t="s">
        <v>290</v>
      </c>
      <c r="KQ3" s="6" t="s">
        <v>291</v>
      </c>
      <c r="KR3" s="6" t="s">
        <v>292</v>
      </c>
      <c r="KS3" s="6" t="s">
        <v>293</v>
      </c>
      <c r="KT3" s="6" t="s">
        <v>294</v>
      </c>
      <c r="KU3" s="6" t="s">
        <v>295</v>
      </c>
      <c r="KV3" s="6" t="s">
        <v>296</v>
      </c>
      <c r="KW3" s="6" t="s">
        <v>297</v>
      </c>
      <c r="KX3" s="6" t="s">
        <v>298</v>
      </c>
      <c r="KY3" s="6" t="s">
        <v>299</v>
      </c>
      <c r="KZ3" s="6" t="s">
        <v>300</v>
      </c>
      <c r="LA3" s="6">
        <v>2018</v>
      </c>
      <c r="LB3" s="6" t="s">
        <v>301</v>
      </c>
      <c r="LC3" s="6" t="s">
        <v>302</v>
      </c>
      <c r="LD3" s="6" t="s">
        <v>303</v>
      </c>
      <c r="LE3" s="6" t="s">
        <v>304</v>
      </c>
      <c r="LF3" s="6" t="s">
        <v>305</v>
      </c>
      <c r="LG3" s="6" t="s">
        <v>306</v>
      </c>
      <c r="LH3" s="6" t="s">
        <v>307</v>
      </c>
      <c r="LI3" s="6" t="s">
        <v>308</v>
      </c>
      <c r="LJ3" s="6" t="s">
        <v>309</v>
      </c>
      <c r="LK3" s="6" t="s">
        <v>310</v>
      </c>
      <c r="LL3" s="6" t="s">
        <v>311</v>
      </c>
      <c r="LM3" s="6">
        <v>2019</v>
      </c>
      <c r="LN3" s="6" t="s">
        <v>312</v>
      </c>
      <c r="LO3" s="6" t="s">
        <v>313</v>
      </c>
      <c r="LP3" s="6" t="s">
        <v>314</v>
      </c>
      <c r="LQ3" s="6" t="s">
        <v>315</v>
      </c>
      <c r="LR3" s="6" t="s">
        <v>316</v>
      </c>
      <c r="LS3" s="6" t="s">
        <v>317</v>
      </c>
      <c r="LT3" s="6" t="s">
        <v>318</v>
      </c>
      <c r="LU3" s="6" t="s">
        <v>319</v>
      </c>
      <c r="LV3" s="6" t="s">
        <v>320</v>
      </c>
      <c r="LW3" s="6" t="s">
        <v>321</v>
      </c>
      <c r="LX3" s="6" t="s">
        <v>322</v>
      </c>
      <c r="LY3" s="6">
        <v>2020</v>
      </c>
      <c r="LZ3" s="6" t="s">
        <v>323</v>
      </c>
      <c r="MA3" s="6" t="s">
        <v>324</v>
      </c>
      <c r="MB3" s="6" t="s">
        <v>325</v>
      </c>
      <c r="MC3" s="6" t="s">
        <v>326</v>
      </c>
      <c r="MD3" s="6" t="s">
        <v>327</v>
      </c>
      <c r="ME3" s="6" t="s">
        <v>328</v>
      </c>
      <c r="MF3" s="6" t="s">
        <v>329</v>
      </c>
      <c r="MG3" s="6" t="s">
        <v>330</v>
      </c>
      <c r="MH3" s="6" t="s">
        <v>331</v>
      </c>
      <c r="MI3" s="6" t="s">
        <v>332</v>
      </c>
      <c r="MJ3" s="6" t="s">
        <v>333</v>
      </c>
      <c r="MK3" s="6">
        <v>2021</v>
      </c>
      <c r="ML3" s="6" t="s">
        <v>334</v>
      </c>
      <c r="MM3" s="6" t="s">
        <v>335</v>
      </c>
      <c r="MN3" s="6" t="s">
        <v>336</v>
      </c>
      <c r="MO3" s="6" t="s">
        <v>337</v>
      </c>
      <c r="MP3" s="6" t="s">
        <v>338</v>
      </c>
      <c r="MQ3" s="6" t="s">
        <v>339</v>
      </c>
      <c r="MR3" s="6" t="s">
        <v>340</v>
      </c>
      <c r="MS3" s="6" t="s">
        <v>341</v>
      </c>
      <c r="MT3" s="6" t="s">
        <v>342</v>
      </c>
      <c r="MU3" s="6" t="s">
        <v>343</v>
      </c>
      <c r="MV3" s="6" t="s">
        <v>344</v>
      </c>
      <c r="MW3" s="6">
        <v>2022</v>
      </c>
      <c r="MX3" s="6" t="s">
        <v>345</v>
      </c>
      <c r="MY3" s="6" t="s">
        <v>346</v>
      </c>
      <c r="MZ3" s="6" t="s">
        <v>347</v>
      </c>
      <c r="NA3" s="6" t="s">
        <v>348</v>
      </c>
      <c r="NB3" s="6" t="s">
        <v>349</v>
      </c>
      <c r="NC3" s="6" t="s">
        <v>350</v>
      </c>
      <c r="ND3" s="6" t="s">
        <v>351</v>
      </c>
      <c r="NE3" s="6" t="s">
        <v>352</v>
      </c>
      <c r="NF3" s="6" t="s">
        <v>353</v>
      </c>
      <c r="NG3" s="6" t="s">
        <v>354</v>
      </c>
      <c r="NH3" s="6" t="s">
        <v>595</v>
      </c>
      <c r="NI3" s="4">
        <v>2023</v>
      </c>
    </row>
    <row r="4" spans="1:373">
      <c r="A4" s="6" t="s">
        <v>594</v>
      </c>
      <c r="B4" s="7">
        <v>1384</v>
      </c>
      <c r="C4" s="7">
        <v>1293</v>
      </c>
      <c r="D4" s="7">
        <v>1332</v>
      </c>
      <c r="E4" s="7">
        <v>1312</v>
      </c>
      <c r="F4" s="7">
        <v>1451</v>
      </c>
      <c r="G4" s="7">
        <v>970</v>
      </c>
      <c r="H4" s="7">
        <v>1197</v>
      </c>
      <c r="I4" s="7">
        <v>1125</v>
      </c>
      <c r="J4" s="7">
        <v>1239</v>
      </c>
      <c r="K4" s="7">
        <v>1246</v>
      </c>
      <c r="L4" s="7">
        <v>1118</v>
      </c>
      <c r="M4" s="7">
        <v>1026</v>
      </c>
      <c r="N4" s="7">
        <v>842</v>
      </c>
      <c r="O4" s="7">
        <v>904</v>
      </c>
      <c r="P4" s="7">
        <v>984</v>
      </c>
      <c r="Q4" s="7">
        <v>746</v>
      </c>
      <c r="R4" s="7">
        <v>792</v>
      </c>
      <c r="S4" s="7">
        <v>627</v>
      </c>
      <c r="T4" s="7">
        <v>695</v>
      </c>
      <c r="U4" s="7">
        <v>611</v>
      </c>
      <c r="V4" s="7">
        <v>677</v>
      </c>
      <c r="W4" s="7">
        <v>627</v>
      </c>
      <c r="X4" s="7">
        <v>671</v>
      </c>
      <c r="Y4" s="7">
        <v>612</v>
      </c>
      <c r="Z4" s="7">
        <v>426</v>
      </c>
      <c r="AA4" s="7">
        <v>529</v>
      </c>
      <c r="AB4" s="7">
        <v>538</v>
      </c>
      <c r="AC4" s="7">
        <v>461</v>
      </c>
      <c r="AD4" s="7">
        <v>510</v>
      </c>
      <c r="AE4" s="7">
        <v>329</v>
      </c>
      <c r="AF4" s="7">
        <v>393</v>
      </c>
      <c r="AG4" s="7">
        <v>422</v>
      </c>
      <c r="AH4" s="7">
        <v>427</v>
      </c>
      <c r="AI4" s="7">
        <v>348</v>
      </c>
      <c r="AJ4" s="7">
        <v>387</v>
      </c>
      <c r="AK4" s="7">
        <v>356</v>
      </c>
      <c r="AL4" s="7">
        <v>292</v>
      </c>
      <c r="AM4" s="7">
        <v>343</v>
      </c>
      <c r="AN4" s="7">
        <v>424</v>
      </c>
      <c r="AO4" s="7">
        <v>273</v>
      </c>
      <c r="AP4" s="7">
        <v>328</v>
      </c>
      <c r="AQ4" s="7">
        <v>271</v>
      </c>
      <c r="AR4" s="7">
        <v>263</v>
      </c>
      <c r="AS4" s="7">
        <v>290</v>
      </c>
      <c r="AT4" s="7">
        <v>273</v>
      </c>
      <c r="AU4" s="7">
        <v>339</v>
      </c>
      <c r="AV4" s="7">
        <v>325</v>
      </c>
      <c r="AW4" s="7">
        <v>245</v>
      </c>
      <c r="AX4" s="7">
        <v>239</v>
      </c>
      <c r="AY4" s="7">
        <v>218</v>
      </c>
      <c r="AZ4" s="7">
        <v>254</v>
      </c>
      <c r="BA4" s="7">
        <v>213</v>
      </c>
      <c r="BB4" s="7">
        <v>273</v>
      </c>
      <c r="BC4" s="7">
        <v>173</v>
      </c>
      <c r="BD4" s="7">
        <v>267</v>
      </c>
      <c r="BE4" s="7">
        <v>248</v>
      </c>
      <c r="BF4" s="7">
        <v>231</v>
      </c>
      <c r="BG4" s="7">
        <v>219</v>
      </c>
      <c r="BH4" s="7">
        <v>251</v>
      </c>
      <c r="BI4" s="7">
        <v>238</v>
      </c>
      <c r="BJ4" s="7">
        <v>190</v>
      </c>
      <c r="BK4" s="7">
        <v>210</v>
      </c>
      <c r="BL4" s="7">
        <v>240</v>
      </c>
      <c r="BM4" s="7">
        <v>197</v>
      </c>
      <c r="BN4" s="7">
        <v>169</v>
      </c>
      <c r="BO4" s="7">
        <v>207</v>
      </c>
      <c r="BP4" s="7">
        <v>210</v>
      </c>
      <c r="BQ4" s="7">
        <v>185</v>
      </c>
      <c r="BR4" s="7">
        <v>174</v>
      </c>
      <c r="BS4" s="7">
        <v>235</v>
      </c>
      <c r="BT4" s="7">
        <v>197</v>
      </c>
      <c r="BU4" s="7">
        <v>212</v>
      </c>
      <c r="BV4" s="7">
        <v>178</v>
      </c>
      <c r="BW4" s="7">
        <v>213</v>
      </c>
      <c r="BX4" s="7">
        <v>237</v>
      </c>
      <c r="BY4" s="7">
        <v>170</v>
      </c>
      <c r="BZ4" s="7">
        <v>222</v>
      </c>
      <c r="CA4" s="7">
        <v>166</v>
      </c>
      <c r="CB4" s="7">
        <v>192</v>
      </c>
      <c r="CC4" s="7">
        <v>184</v>
      </c>
      <c r="CD4" s="7">
        <v>202</v>
      </c>
      <c r="CE4" s="7">
        <v>203</v>
      </c>
      <c r="CF4" s="7">
        <v>221</v>
      </c>
      <c r="CG4" s="7">
        <v>209</v>
      </c>
      <c r="CH4" s="7">
        <v>181</v>
      </c>
      <c r="CI4" s="7">
        <v>216</v>
      </c>
      <c r="CJ4" s="7">
        <v>258</v>
      </c>
      <c r="CK4" s="7">
        <v>201</v>
      </c>
      <c r="CL4" s="7">
        <v>235</v>
      </c>
      <c r="CM4" s="7">
        <v>152</v>
      </c>
      <c r="CN4" s="7">
        <v>184</v>
      </c>
      <c r="CO4" s="7">
        <v>242</v>
      </c>
      <c r="CP4" s="7">
        <v>246</v>
      </c>
      <c r="CQ4" s="7">
        <v>231</v>
      </c>
      <c r="CR4" s="7">
        <v>234</v>
      </c>
      <c r="CS4" s="7">
        <v>204</v>
      </c>
      <c r="CT4" s="7">
        <v>212</v>
      </c>
      <c r="CU4" s="7">
        <v>215</v>
      </c>
      <c r="CV4" s="7">
        <v>222</v>
      </c>
      <c r="CW4" s="7">
        <v>209</v>
      </c>
      <c r="CX4" s="7">
        <v>247</v>
      </c>
      <c r="CY4" s="7">
        <v>176</v>
      </c>
      <c r="CZ4" s="7">
        <v>195</v>
      </c>
      <c r="DA4" s="7">
        <v>218</v>
      </c>
      <c r="DB4" s="7">
        <v>222</v>
      </c>
      <c r="DC4" s="7">
        <v>240</v>
      </c>
      <c r="DD4" s="7">
        <v>264</v>
      </c>
      <c r="DE4" s="7">
        <v>262</v>
      </c>
      <c r="DF4" s="7">
        <v>246</v>
      </c>
      <c r="DG4" s="7">
        <v>251</v>
      </c>
      <c r="DH4" s="7">
        <v>289</v>
      </c>
      <c r="DI4" s="7">
        <v>230</v>
      </c>
      <c r="DJ4" s="7">
        <v>267</v>
      </c>
      <c r="DK4" s="7">
        <v>212</v>
      </c>
      <c r="DL4" s="7">
        <v>224</v>
      </c>
      <c r="DM4" s="7">
        <v>274</v>
      </c>
      <c r="DN4" s="7">
        <v>224</v>
      </c>
      <c r="DO4" s="7">
        <v>260</v>
      </c>
      <c r="DP4" s="7">
        <v>288</v>
      </c>
      <c r="DQ4" s="7">
        <v>276</v>
      </c>
      <c r="DR4" s="7">
        <v>251</v>
      </c>
      <c r="DS4" s="7">
        <v>215</v>
      </c>
      <c r="DT4" s="7">
        <v>289</v>
      </c>
      <c r="DU4" s="7">
        <v>269</v>
      </c>
      <c r="DV4" s="7">
        <v>253</v>
      </c>
      <c r="DW4" s="7">
        <v>172</v>
      </c>
      <c r="DX4" s="7">
        <v>235</v>
      </c>
      <c r="DY4" s="7">
        <v>287</v>
      </c>
      <c r="DZ4" s="7">
        <v>278</v>
      </c>
      <c r="EA4" s="7">
        <v>289</v>
      </c>
      <c r="EB4" s="7">
        <v>282</v>
      </c>
      <c r="EC4" s="7">
        <v>219</v>
      </c>
      <c r="ED4" s="7">
        <v>237</v>
      </c>
      <c r="EE4" s="7">
        <v>229</v>
      </c>
      <c r="EF4" s="7">
        <v>279</v>
      </c>
      <c r="EG4" s="7">
        <v>238</v>
      </c>
      <c r="EH4" s="7">
        <v>248</v>
      </c>
      <c r="EI4" s="7">
        <v>182</v>
      </c>
      <c r="EJ4" s="7">
        <v>199</v>
      </c>
      <c r="EK4" s="7">
        <v>204</v>
      </c>
      <c r="EL4" s="7">
        <v>225</v>
      </c>
      <c r="EM4" s="7">
        <v>190</v>
      </c>
      <c r="EN4" s="7">
        <v>224</v>
      </c>
      <c r="EO4" s="7">
        <v>185</v>
      </c>
      <c r="EP4" s="7">
        <v>160</v>
      </c>
      <c r="EQ4" s="7">
        <v>166</v>
      </c>
      <c r="ER4" s="7">
        <v>202</v>
      </c>
      <c r="ES4" s="7">
        <v>170</v>
      </c>
      <c r="ET4" s="7">
        <v>178</v>
      </c>
      <c r="EU4" s="7">
        <v>136</v>
      </c>
      <c r="EV4" s="7">
        <v>141</v>
      </c>
      <c r="EW4" s="7">
        <v>149</v>
      </c>
      <c r="EX4" s="7">
        <v>155</v>
      </c>
      <c r="EY4" s="7">
        <v>103</v>
      </c>
      <c r="EZ4" s="7">
        <v>156</v>
      </c>
      <c r="FA4" s="7">
        <v>158</v>
      </c>
      <c r="FB4" s="7">
        <v>128</v>
      </c>
      <c r="FC4" s="7">
        <v>100</v>
      </c>
      <c r="FD4" s="7">
        <v>141</v>
      </c>
      <c r="FE4" s="7">
        <v>87</v>
      </c>
      <c r="FF4" s="7">
        <v>98</v>
      </c>
      <c r="FG4" s="7">
        <v>91</v>
      </c>
      <c r="FH4" s="7">
        <v>75</v>
      </c>
      <c r="FI4" s="7">
        <v>104</v>
      </c>
      <c r="FJ4" s="7">
        <v>101</v>
      </c>
      <c r="FK4" s="7">
        <v>91</v>
      </c>
      <c r="FL4" s="7">
        <v>145</v>
      </c>
      <c r="FM4" s="7">
        <v>70</v>
      </c>
      <c r="FN4" s="7">
        <v>89</v>
      </c>
      <c r="FO4" s="7">
        <v>84</v>
      </c>
      <c r="FP4" s="7">
        <v>99</v>
      </c>
      <c r="FQ4" s="7">
        <v>113</v>
      </c>
      <c r="FR4" s="7">
        <v>125</v>
      </c>
      <c r="FS4" s="7">
        <v>131</v>
      </c>
      <c r="FT4" s="7">
        <v>96</v>
      </c>
      <c r="FU4" s="7">
        <v>118</v>
      </c>
      <c r="FV4" s="7">
        <v>146</v>
      </c>
      <c r="FW4" s="7">
        <v>132</v>
      </c>
      <c r="FX4" s="7">
        <v>141</v>
      </c>
      <c r="FY4" s="7">
        <v>118</v>
      </c>
      <c r="FZ4" s="7">
        <v>136</v>
      </c>
      <c r="GA4" s="7">
        <v>178</v>
      </c>
      <c r="GB4" s="7">
        <v>179</v>
      </c>
      <c r="GC4" s="7">
        <v>202</v>
      </c>
      <c r="GD4" s="7">
        <v>215</v>
      </c>
      <c r="GE4" s="7">
        <v>143</v>
      </c>
      <c r="GF4" s="7">
        <v>236</v>
      </c>
      <c r="GG4" s="7">
        <v>278</v>
      </c>
      <c r="GH4" s="7">
        <v>302</v>
      </c>
      <c r="GI4" s="7">
        <v>333</v>
      </c>
      <c r="GJ4" s="7">
        <v>297</v>
      </c>
      <c r="GK4" s="7">
        <v>341</v>
      </c>
      <c r="GL4" s="7">
        <v>272</v>
      </c>
      <c r="GM4" s="7">
        <v>297</v>
      </c>
      <c r="GN4" s="7">
        <v>255</v>
      </c>
      <c r="GO4" s="7">
        <v>279</v>
      </c>
      <c r="GP4" s="7">
        <v>395</v>
      </c>
      <c r="GQ4" s="7">
        <v>251</v>
      </c>
      <c r="GR4" s="7">
        <v>286</v>
      </c>
      <c r="GS4" s="7">
        <v>409</v>
      </c>
      <c r="GT4" s="7">
        <v>395</v>
      </c>
      <c r="GU4" s="7">
        <v>472</v>
      </c>
      <c r="GV4" s="7">
        <v>417</v>
      </c>
      <c r="GW4" s="7">
        <v>412</v>
      </c>
      <c r="GX4" s="7">
        <v>450</v>
      </c>
      <c r="GY4" s="7">
        <v>461</v>
      </c>
      <c r="GZ4" s="7">
        <v>507</v>
      </c>
      <c r="HA4" s="7">
        <v>359</v>
      </c>
      <c r="HB4" s="7">
        <v>500</v>
      </c>
      <c r="HC4" s="7">
        <v>368</v>
      </c>
      <c r="HD4" s="7">
        <v>388</v>
      </c>
      <c r="HE4" s="7">
        <v>397</v>
      </c>
      <c r="HF4" s="7">
        <v>451</v>
      </c>
      <c r="HG4" s="7">
        <v>507</v>
      </c>
      <c r="HH4" s="7">
        <v>426</v>
      </c>
      <c r="HI4" s="7">
        <v>408</v>
      </c>
      <c r="HJ4" s="7">
        <v>417</v>
      </c>
      <c r="HK4" s="7">
        <v>439</v>
      </c>
      <c r="HL4" s="7">
        <v>390</v>
      </c>
      <c r="HM4" s="7">
        <v>385</v>
      </c>
      <c r="HN4" s="7">
        <v>435</v>
      </c>
      <c r="HO4" s="7">
        <v>271</v>
      </c>
      <c r="HP4" s="7">
        <v>335</v>
      </c>
      <c r="HQ4" s="7">
        <v>420</v>
      </c>
      <c r="HR4" s="7">
        <v>481</v>
      </c>
      <c r="HS4" s="7">
        <v>486</v>
      </c>
      <c r="HT4" s="7">
        <v>498</v>
      </c>
      <c r="HU4" s="7">
        <v>468</v>
      </c>
      <c r="HV4" s="7">
        <v>391</v>
      </c>
      <c r="HW4" s="7">
        <v>496</v>
      </c>
      <c r="HX4" s="7">
        <v>521</v>
      </c>
      <c r="HY4" s="7">
        <v>359</v>
      </c>
      <c r="HZ4" s="7">
        <v>444</v>
      </c>
      <c r="IA4" s="7">
        <v>341</v>
      </c>
      <c r="IB4" s="7">
        <v>374</v>
      </c>
      <c r="IC4" s="7">
        <v>443</v>
      </c>
      <c r="ID4" s="7">
        <v>436</v>
      </c>
      <c r="IE4" s="7">
        <v>470</v>
      </c>
      <c r="IF4" s="7">
        <v>503</v>
      </c>
      <c r="IG4" s="7">
        <v>352</v>
      </c>
      <c r="IH4" s="7">
        <v>416</v>
      </c>
      <c r="II4" s="7">
        <v>372</v>
      </c>
      <c r="IJ4" s="7">
        <v>456</v>
      </c>
      <c r="IK4" s="7">
        <v>343</v>
      </c>
      <c r="IL4" s="7">
        <v>468</v>
      </c>
      <c r="IM4" s="7">
        <v>272</v>
      </c>
      <c r="IN4" s="7">
        <v>324</v>
      </c>
      <c r="IO4" s="7">
        <v>398</v>
      </c>
      <c r="IP4" s="7">
        <v>339</v>
      </c>
      <c r="IQ4" s="7">
        <v>443</v>
      </c>
      <c r="IR4" s="7">
        <v>350</v>
      </c>
      <c r="IS4" s="7">
        <v>320</v>
      </c>
      <c r="IT4" s="7">
        <v>324</v>
      </c>
      <c r="IU4" s="7">
        <v>268</v>
      </c>
      <c r="IV4" s="7">
        <v>273</v>
      </c>
      <c r="IW4" s="7">
        <v>297</v>
      </c>
      <c r="IX4" s="7">
        <v>330</v>
      </c>
      <c r="IY4" s="7">
        <v>233</v>
      </c>
      <c r="IZ4" s="7">
        <v>275</v>
      </c>
      <c r="JA4" s="7">
        <v>239</v>
      </c>
      <c r="JB4" s="7">
        <v>320</v>
      </c>
      <c r="JC4" s="7">
        <v>355</v>
      </c>
      <c r="JD4" s="7">
        <v>283</v>
      </c>
      <c r="JE4" s="7">
        <v>302</v>
      </c>
      <c r="JF4" s="7">
        <v>328</v>
      </c>
      <c r="JG4" s="7">
        <v>244</v>
      </c>
      <c r="JH4" s="7">
        <v>326</v>
      </c>
      <c r="JI4" s="7">
        <v>284</v>
      </c>
      <c r="JJ4" s="7">
        <v>287</v>
      </c>
      <c r="JK4" s="7">
        <v>231</v>
      </c>
      <c r="JL4" s="7">
        <v>266</v>
      </c>
      <c r="JM4" s="7">
        <v>302</v>
      </c>
      <c r="JN4" s="7">
        <v>288</v>
      </c>
      <c r="JO4" s="7">
        <v>389</v>
      </c>
      <c r="JP4" s="7">
        <v>290</v>
      </c>
      <c r="JQ4" s="7">
        <v>309</v>
      </c>
      <c r="JR4" s="7">
        <v>237</v>
      </c>
      <c r="JS4" s="7">
        <v>232</v>
      </c>
      <c r="JT4" s="7">
        <v>270</v>
      </c>
      <c r="JU4" s="7">
        <v>243</v>
      </c>
      <c r="JV4" s="7">
        <v>216</v>
      </c>
      <c r="JW4" s="7">
        <v>234</v>
      </c>
      <c r="JX4" s="7">
        <v>193</v>
      </c>
      <c r="JY4" s="7">
        <v>205</v>
      </c>
      <c r="JZ4" s="7">
        <v>211</v>
      </c>
      <c r="KA4" s="7">
        <v>238</v>
      </c>
      <c r="KB4" s="7">
        <v>260</v>
      </c>
      <c r="KC4" s="7">
        <v>279</v>
      </c>
      <c r="KD4" s="7">
        <v>261</v>
      </c>
      <c r="KE4" s="7">
        <v>203</v>
      </c>
      <c r="KF4" s="7">
        <v>291</v>
      </c>
      <c r="KG4" s="7">
        <v>231</v>
      </c>
      <c r="KH4" s="7">
        <v>183</v>
      </c>
      <c r="KI4" s="7">
        <v>175</v>
      </c>
      <c r="KJ4" s="7">
        <v>181</v>
      </c>
      <c r="KK4" s="7">
        <v>185</v>
      </c>
      <c r="KL4" s="7">
        <v>236</v>
      </c>
      <c r="KM4" s="7">
        <v>253</v>
      </c>
      <c r="KN4" s="7">
        <v>244</v>
      </c>
      <c r="KO4" s="7">
        <v>214</v>
      </c>
      <c r="KP4" s="7">
        <v>226</v>
      </c>
      <c r="KQ4" s="7">
        <v>212</v>
      </c>
      <c r="KR4" s="7">
        <v>315</v>
      </c>
      <c r="KS4" s="7">
        <v>251</v>
      </c>
      <c r="KT4" s="7">
        <v>234</v>
      </c>
      <c r="KU4" s="7">
        <v>159</v>
      </c>
      <c r="KV4" s="7">
        <v>200</v>
      </c>
      <c r="KW4" s="7">
        <v>228</v>
      </c>
      <c r="KX4" s="7">
        <v>247</v>
      </c>
      <c r="KY4" s="7">
        <v>277</v>
      </c>
      <c r="KZ4" s="7">
        <v>221</v>
      </c>
      <c r="LA4" s="7">
        <v>204</v>
      </c>
      <c r="LB4" s="7">
        <v>177</v>
      </c>
      <c r="LC4" s="7">
        <v>171</v>
      </c>
      <c r="LD4" s="7">
        <v>211</v>
      </c>
      <c r="LE4" s="7">
        <v>200</v>
      </c>
      <c r="LF4" s="7">
        <v>181</v>
      </c>
      <c r="LG4" s="7">
        <v>122</v>
      </c>
      <c r="LH4" s="7">
        <v>173</v>
      </c>
      <c r="LI4" s="7">
        <v>181</v>
      </c>
      <c r="LJ4" s="7">
        <v>205</v>
      </c>
      <c r="LK4" s="7">
        <v>232</v>
      </c>
      <c r="LL4" s="7">
        <v>206</v>
      </c>
      <c r="LM4" s="7">
        <v>177</v>
      </c>
      <c r="LN4" s="7">
        <v>205</v>
      </c>
      <c r="LO4" s="7">
        <v>197</v>
      </c>
      <c r="LP4" s="7">
        <v>152</v>
      </c>
      <c r="LQ4" s="7">
        <v>98</v>
      </c>
      <c r="LR4" s="7">
        <v>247</v>
      </c>
      <c r="LS4" s="7">
        <v>135</v>
      </c>
      <c r="LT4" s="7">
        <v>181</v>
      </c>
      <c r="LU4" s="7">
        <v>197</v>
      </c>
      <c r="LV4" s="7">
        <v>199</v>
      </c>
      <c r="LW4" s="7">
        <v>196</v>
      </c>
      <c r="LX4" s="7">
        <v>124</v>
      </c>
      <c r="LY4" s="7">
        <v>181</v>
      </c>
      <c r="LZ4" s="7">
        <v>132</v>
      </c>
      <c r="MA4" s="7">
        <v>134</v>
      </c>
      <c r="MB4" s="7">
        <v>162</v>
      </c>
      <c r="MC4" s="7">
        <v>90</v>
      </c>
      <c r="MD4" s="7">
        <v>120</v>
      </c>
      <c r="ME4" s="7">
        <v>88</v>
      </c>
      <c r="MF4" s="7">
        <v>92</v>
      </c>
      <c r="MG4" s="7">
        <v>115</v>
      </c>
      <c r="MH4" s="7">
        <v>138</v>
      </c>
      <c r="MI4" s="7">
        <v>117</v>
      </c>
      <c r="MJ4" s="7">
        <v>109</v>
      </c>
      <c r="MK4" s="7">
        <v>105</v>
      </c>
      <c r="ML4" s="7">
        <v>101</v>
      </c>
      <c r="MM4" s="7">
        <v>84</v>
      </c>
      <c r="MN4" s="7">
        <v>130</v>
      </c>
      <c r="MO4" s="7">
        <v>138</v>
      </c>
      <c r="MP4" s="7">
        <v>97</v>
      </c>
      <c r="MQ4" s="7">
        <v>81</v>
      </c>
      <c r="MR4" s="7">
        <v>100</v>
      </c>
      <c r="MS4" s="7">
        <v>138</v>
      </c>
      <c r="MT4" s="7">
        <v>118</v>
      </c>
      <c r="MU4" s="7">
        <v>126</v>
      </c>
      <c r="MV4" s="7">
        <v>125</v>
      </c>
      <c r="MW4" s="7">
        <v>144</v>
      </c>
      <c r="MX4" s="7">
        <v>106</v>
      </c>
      <c r="MY4" s="7">
        <v>140</v>
      </c>
      <c r="MZ4" s="7">
        <v>181</v>
      </c>
      <c r="NA4" s="7">
        <v>124</v>
      </c>
      <c r="NB4" s="7">
        <v>111</v>
      </c>
      <c r="NC4" s="7">
        <v>83</v>
      </c>
      <c r="ND4" s="7">
        <v>99</v>
      </c>
      <c r="NE4" s="7">
        <v>130</v>
      </c>
      <c r="NF4" s="7">
        <v>172</v>
      </c>
      <c r="NG4" s="7">
        <v>121</v>
      </c>
      <c r="NH4" s="4">
        <v>120</v>
      </c>
      <c r="NI4" s="4">
        <v>120</v>
      </c>
    </row>
    <row r="5" spans="1:373">
      <c r="M5" s="4">
        <f>SUM(B4:M4)</f>
        <v>14693</v>
      </c>
      <c r="N5" s="4">
        <f t="shared" ref="N5:BY5" si="0">SUM(C4:N4)</f>
        <v>14151</v>
      </c>
      <c r="O5" s="4">
        <f t="shared" si="0"/>
        <v>13762</v>
      </c>
      <c r="P5" s="4">
        <f t="shared" si="0"/>
        <v>13414</v>
      </c>
      <c r="Q5" s="4">
        <f t="shared" si="0"/>
        <v>12848</v>
      </c>
      <c r="R5" s="4">
        <f t="shared" si="0"/>
        <v>12189</v>
      </c>
      <c r="S5" s="4">
        <f t="shared" si="0"/>
        <v>11846</v>
      </c>
      <c r="T5" s="4">
        <f t="shared" si="0"/>
        <v>11344</v>
      </c>
      <c r="U5" s="4">
        <f t="shared" si="0"/>
        <v>10830</v>
      </c>
      <c r="V5" s="4">
        <f t="shared" si="0"/>
        <v>10268</v>
      </c>
      <c r="W5" s="4">
        <f t="shared" si="0"/>
        <v>9649</v>
      </c>
      <c r="X5" s="4">
        <f t="shared" si="0"/>
        <v>9202</v>
      </c>
      <c r="Y5" s="4">
        <f t="shared" si="0"/>
        <v>8788</v>
      </c>
      <c r="Z5" s="4">
        <f t="shared" si="0"/>
        <v>8372</v>
      </c>
      <c r="AA5" s="4">
        <f t="shared" si="0"/>
        <v>7997</v>
      </c>
      <c r="AB5" s="4">
        <f t="shared" si="0"/>
        <v>7551</v>
      </c>
      <c r="AC5" s="4">
        <f t="shared" si="0"/>
        <v>7266</v>
      </c>
      <c r="AD5" s="4">
        <f t="shared" si="0"/>
        <v>6984</v>
      </c>
      <c r="AE5" s="4">
        <f t="shared" si="0"/>
        <v>6686</v>
      </c>
      <c r="AF5" s="4">
        <f t="shared" si="0"/>
        <v>6384</v>
      </c>
      <c r="AG5" s="4">
        <f t="shared" si="0"/>
        <v>6195</v>
      </c>
      <c r="AH5" s="4">
        <f t="shared" si="0"/>
        <v>5945</v>
      </c>
      <c r="AI5" s="4">
        <f t="shared" si="0"/>
        <v>5666</v>
      </c>
      <c r="AJ5" s="4">
        <f t="shared" si="0"/>
        <v>5382</v>
      </c>
      <c r="AK5" s="4">
        <f t="shared" si="0"/>
        <v>5126</v>
      </c>
      <c r="AL5" s="4">
        <f t="shared" si="0"/>
        <v>4992</v>
      </c>
      <c r="AM5" s="4">
        <f t="shared" si="0"/>
        <v>4806</v>
      </c>
      <c r="AN5" s="4">
        <f t="shared" si="0"/>
        <v>4692</v>
      </c>
      <c r="AO5" s="4">
        <f t="shared" si="0"/>
        <v>4504</v>
      </c>
      <c r="AP5" s="4">
        <f t="shared" si="0"/>
        <v>4322</v>
      </c>
      <c r="AQ5" s="4">
        <f t="shared" si="0"/>
        <v>4264</v>
      </c>
      <c r="AR5" s="4">
        <f t="shared" si="0"/>
        <v>4134</v>
      </c>
      <c r="AS5" s="4">
        <f t="shared" si="0"/>
        <v>4002</v>
      </c>
      <c r="AT5" s="4">
        <f t="shared" si="0"/>
        <v>3848</v>
      </c>
      <c r="AU5" s="4">
        <f t="shared" si="0"/>
        <v>3839</v>
      </c>
      <c r="AV5" s="4">
        <f t="shared" si="0"/>
        <v>3777</v>
      </c>
      <c r="AW5" s="4">
        <f t="shared" si="0"/>
        <v>3666</v>
      </c>
      <c r="AX5" s="4">
        <f t="shared" si="0"/>
        <v>3613</v>
      </c>
      <c r="AY5" s="4">
        <f t="shared" si="0"/>
        <v>3488</v>
      </c>
      <c r="AZ5" s="4">
        <f t="shared" si="0"/>
        <v>3318</v>
      </c>
      <c r="BA5" s="4">
        <f t="shared" si="0"/>
        <v>3258</v>
      </c>
      <c r="BB5" s="4">
        <f t="shared" si="0"/>
        <v>3203</v>
      </c>
      <c r="BC5" s="4">
        <f t="shared" si="0"/>
        <v>3105</v>
      </c>
      <c r="BD5" s="4">
        <f t="shared" si="0"/>
        <v>3109</v>
      </c>
      <c r="BE5" s="4">
        <f t="shared" si="0"/>
        <v>3067</v>
      </c>
      <c r="BF5" s="4">
        <f t="shared" si="0"/>
        <v>3025</v>
      </c>
      <c r="BG5" s="4">
        <f t="shared" si="0"/>
        <v>2905</v>
      </c>
      <c r="BH5" s="4">
        <f t="shared" si="0"/>
        <v>2831</v>
      </c>
      <c r="BI5" s="4">
        <f t="shared" si="0"/>
        <v>2824</v>
      </c>
      <c r="BJ5" s="4">
        <f t="shared" si="0"/>
        <v>2775</v>
      </c>
      <c r="BK5" s="4">
        <f t="shared" si="0"/>
        <v>2767</v>
      </c>
      <c r="BL5" s="4">
        <f t="shared" si="0"/>
        <v>2753</v>
      </c>
      <c r="BM5" s="4">
        <f t="shared" si="0"/>
        <v>2737</v>
      </c>
      <c r="BN5" s="4">
        <f t="shared" si="0"/>
        <v>2633</v>
      </c>
      <c r="BO5" s="4">
        <f t="shared" si="0"/>
        <v>2667</v>
      </c>
      <c r="BP5" s="4">
        <f t="shared" si="0"/>
        <v>2610</v>
      </c>
      <c r="BQ5" s="4">
        <f t="shared" si="0"/>
        <v>2547</v>
      </c>
      <c r="BR5" s="4">
        <f t="shared" si="0"/>
        <v>2490</v>
      </c>
      <c r="BS5" s="4">
        <f t="shared" si="0"/>
        <v>2506</v>
      </c>
      <c r="BT5" s="4">
        <f t="shared" si="0"/>
        <v>2452</v>
      </c>
      <c r="BU5" s="4">
        <f t="shared" si="0"/>
        <v>2426</v>
      </c>
      <c r="BV5" s="4">
        <f t="shared" si="0"/>
        <v>2414</v>
      </c>
      <c r="BW5" s="4">
        <f t="shared" si="0"/>
        <v>2417</v>
      </c>
      <c r="BX5" s="4">
        <f t="shared" si="0"/>
        <v>2414</v>
      </c>
      <c r="BY5" s="4">
        <f t="shared" si="0"/>
        <v>2387</v>
      </c>
      <c r="BZ5" s="4">
        <f t="shared" ref="BZ5:CK5" si="1">SUM(BO4:BZ4)</f>
        <v>2440</v>
      </c>
      <c r="CA5" s="4">
        <f t="shared" si="1"/>
        <v>2399</v>
      </c>
      <c r="CB5" s="4">
        <f t="shared" si="1"/>
        <v>2381</v>
      </c>
      <c r="CC5" s="4">
        <f t="shared" si="1"/>
        <v>2380</v>
      </c>
      <c r="CD5" s="4">
        <f t="shared" si="1"/>
        <v>2408</v>
      </c>
      <c r="CE5" s="4">
        <f t="shared" si="1"/>
        <v>2376</v>
      </c>
      <c r="CF5" s="4">
        <f t="shared" si="1"/>
        <v>2400</v>
      </c>
      <c r="CG5" s="4">
        <f t="shared" si="1"/>
        <v>2397</v>
      </c>
      <c r="CH5" s="4">
        <f t="shared" si="1"/>
        <v>2400</v>
      </c>
      <c r="CI5" s="4">
        <f t="shared" si="1"/>
        <v>2403</v>
      </c>
      <c r="CJ5" s="4">
        <f t="shared" si="1"/>
        <v>2424</v>
      </c>
      <c r="CK5" s="4">
        <f t="shared" si="1"/>
        <v>2455</v>
      </c>
      <c r="CL5" s="4">
        <f t="shared" ref="CL5" si="2">SUM(CA4:CL4)</f>
        <v>2468</v>
      </c>
      <c r="CM5" s="4">
        <f t="shared" ref="CM5" si="3">SUM(CB4:CM4)</f>
        <v>2454</v>
      </c>
      <c r="CN5" s="4">
        <f t="shared" ref="CN5" si="4">SUM(CC4:CN4)</f>
        <v>2446</v>
      </c>
      <c r="CO5" s="4">
        <f t="shared" ref="CO5" si="5">SUM(CD4:CO4)</f>
        <v>2504</v>
      </c>
      <c r="CP5" s="4">
        <f t="shared" ref="CP5" si="6">SUM(CE4:CP4)</f>
        <v>2548</v>
      </c>
      <c r="CQ5" s="4">
        <f t="shared" ref="CQ5" si="7">SUM(CF4:CQ4)</f>
        <v>2576</v>
      </c>
      <c r="CR5" s="4">
        <f t="shared" ref="CR5" si="8">SUM(CG4:CR4)</f>
        <v>2589</v>
      </c>
      <c r="CS5" s="4">
        <f t="shared" ref="CS5" si="9">SUM(CH4:CS4)</f>
        <v>2584</v>
      </c>
      <c r="CT5" s="4">
        <f t="shared" ref="CT5" si="10">SUM(CI4:CT4)</f>
        <v>2615</v>
      </c>
      <c r="CU5" s="4">
        <f t="shared" ref="CU5" si="11">SUM(CJ4:CU4)</f>
        <v>2614</v>
      </c>
      <c r="CV5" s="4">
        <f t="shared" ref="CV5" si="12">SUM(CK4:CV4)</f>
        <v>2578</v>
      </c>
      <c r="CW5" s="4">
        <f t="shared" ref="CW5" si="13">SUM(CL4:CW4)</f>
        <v>2586</v>
      </c>
      <c r="CX5" s="4">
        <f t="shared" ref="CX5" si="14">SUM(CM4:CX4)</f>
        <v>2598</v>
      </c>
      <c r="CY5" s="4">
        <f t="shared" ref="CY5" si="15">SUM(CN4:CY4)</f>
        <v>2622</v>
      </c>
      <c r="CZ5" s="4">
        <f t="shared" ref="CZ5" si="16">SUM(CO4:CZ4)</f>
        <v>2633</v>
      </c>
      <c r="DA5" s="4">
        <f t="shared" ref="DA5" si="17">SUM(CP4:DA4)</f>
        <v>2609</v>
      </c>
      <c r="DB5" s="4">
        <f t="shared" ref="DB5" si="18">SUM(CQ4:DB4)</f>
        <v>2585</v>
      </c>
      <c r="DC5" s="4">
        <f t="shared" ref="DC5" si="19">SUM(CR4:DC4)</f>
        <v>2594</v>
      </c>
      <c r="DD5" s="4">
        <f t="shared" ref="DD5" si="20">SUM(CS4:DD4)</f>
        <v>2624</v>
      </c>
      <c r="DE5" s="4">
        <f t="shared" ref="DE5" si="21">SUM(CT4:DE4)</f>
        <v>2682</v>
      </c>
      <c r="DF5" s="4">
        <f t="shared" ref="DF5" si="22">SUM(CU4:DF4)</f>
        <v>2716</v>
      </c>
      <c r="DG5" s="4">
        <f t="shared" ref="DG5" si="23">SUM(CV4:DG4)</f>
        <v>2752</v>
      </c>
      <c r="DH5" s="4">
        <f t="shared" ref="DH5" si="24">SUM(CW4:DH4)</f>
        <v>2819</v>
      </c>
      <c r="DI5" s="4">
        <f t="shared" ref="DI5" si="25">SUM(CX4:DI4)</f>
        <v>2840</v>
      </c>
      <c r="DJ5" s="4">
        <f t="shared" ref="DJ5" si="26">SUM(CY4:DJ4)</f>
        <v>2860</v>
      </c>
      <c r="DK5" s="4">
        <f t="shared" ref="DK5" si="27">SUM(CZ4:DK4)</f>
        <v>2896</v>
      </c>
      <c r="DL5" s="4">
        <f t="shared" ref="DL5" si="28">SUM(DA4:DL4)</f>
        <v>2925</v>
      </c>
      <c r="DM5" s="4">
        <f t="shared" ref="DM5" si="29">SUM(DB4:DM4)</f>
        <v>2981</v>
      </c>
      <c r="DN5" s="4">
        <f t="shared" ref="DN5" si="30">SUM(DC4:DN4)</f>
        <v>2983</v>
      </c>
      <c r="DO5" s="4">
        <f t="shared" ref="DO5" si="31">SUM(DD4:DO4)</f>
        <v>3003</v>
      </c>
      <c r="DP5" s="4">
        <f t="shared" ref="DP5" si="32">SUM(DE4:DP4)</f>
        <v>3027</v>
      </c>
      <c r="DQ5" s="4">
        <f t="shared" ref="DQ5" si="33">SUM(DF4:DQ4)</f>
        <v>3041</v>
      </c>
      <c r="DR5" s="4">
        <f t="shared" ref="DR5" si="34">SUM(DG4:DR4)</f>
        <v>3046</v>
      </c>
      <c r="DS5" s="4">
        <f t="shared" ref="DS5" si="35">SUM(DH4:DS4)</f>
        <v>3010</v>
      </c>
      <c r="DT5" s="4">
        <f t="shared" ref="DT5" si="36">SUM(DI4:DT4)</f>
        <v>3010</v>
      </c>
      <c r="DU5" s="4">
        <f t="shared" ref="DU5" si="37">SUM(DJ4:DU4)</f>
        <v>3049</v>
      </c>
      <c r="DV5" s="4">
        <f t="shared" ref="DV5" si="38">SUM(DK4:DV4)</f>
        <v>3035</v>
      </c>
      <c r="DW5" s="4">
        <f t="shared" ref="DW5" si="39">SUM(DL4:DW4)</f>
        <v>2995</v>
      </c>
      <c r="DX5" s="4">
        <f t="shared" ref="DX5" si="40">SUM(DM4:DX4)</f>
        <v>3006</v>
      </c>
      <c r="DY5" s="4">
        <f t="shared" ref="DY5" si="41">SUM(DN4:DY4)</f>
        <v>3019</v>
      </c>
      <c r="DZ5" s="4">
        <f t="shared" ref="DZ5" si="42">SUM(DO4:DZ4)</f>
        <v>3073</v>
      </c>
      <c r="EA5" s="4">
        <f t="shared" ref="EA5" si="43">SUM(DP4:EA4)</f>
        <v>3102</v>
      </c>
      <c r="EB5" s="4">
        <f t="shared" ref="EB5" si="44">SUM(DQ4:EB4)</f>
        <v>3096</v>
      </c>
      <c r="EC5" s="4">
        <f t="shared" ref="EC5" si="45">SUM(DR4:EC4)</f>
        <v>3039</v>
      </c>
      <c r="ED5" s="4">
        <f t="shared" ref="ED5" si="46">SUM(DS4:ED4)</f>
        <v>3025</v>
      </c>
      <c r="EE5" s="4">
        <f t="shared" ref="EE5" si="47">SUM(DT4:EE4)</f>
        <v>3039</v>
      </c>
      <c r="EF5" s="4">
        <f t="shared" ref="EF5" si="48">SUM(DU4:EF4)</f>
        <v>3029</v>
      </c>
      <c r="EG5" s="4">
        <f t="shared" ref="EG5" si="49">SUM(DV4:EG4)</f>
        <v>2998</v>
      </c>
      <c r="EH5" s="4">
        <f t="shared" ref="EH5" si="50">SUM(DW4:EH4)</f>
        <v>2993</v>
      </c>
      <c r="EI5" s="4">
        <f t="shared" ref="EI5" si="51">SUM(DX4:EI4)</f>
        <v>3003</v>
      </c>
      <c r="EJ5" s="4">
        <f t="shared" ref="EJ5" si="52">SUM(DY4:EJ4)</f>
        <v>2967</v>
      </c>
      <c r="EK5" s="4">
        <f t="shared" ref="EK5" si="53">SUM(DZ4:EK4)</f>
        <v>2884</v>
      </c>
      <c r="EL5" s="4">
        <f t="shared" ref="EL5" si="54">SUM(EA4:EL4)</f>
        <v>2831</v>
      </c>
      <c r="EM5" s="4">
        <f t="shared" ref="EM5" si="55">SUM(EB4:EM4)</f>
        <v>2732</v>
      </c>
      <c r="EN5" s="4">
        <f t="shared" ref="EN5" si="56">SUM(EC4:EN4)</f>
        <v>2674</v>
      </c>
      <c r="EO5" s="4">
        <f t="shared" ref="EO5" si="57">SUM(ED4:EO4)</f>
        <v>2640</v>
      </c>
      <c r="EP5" s="4">
        <f t="shared" ref="EP5" si="58">SUM(EE4:EP4)</f>
        <v>2563</v>
      </c>
      <c r="EQ5" s="4">
        <f t="shared" ref="EQ5" si="59">SUM(EF4:EQ4)</f>
        <v>2500</v>
      </c>
      <c r="ER5" s="4">
        <f t="shared" ref="ER5" si="60">SUM(EG4:ER4)</f>
        <v>2423</v>
      </c>
      <c r="ES5" s="4">
        <f t="shared" ref="ES5" si="61">SUM(EH4:ES4)</f>
        <v>2355</v>
      </c>
      <c r="ET5" s="4">
        <f t="shared" ref="ET5" si="62">SUM(EI4:ET4)</f>
        <v>2285</v>
      </c>
      <c r="EU5" s="4">
        <f t="shared" ref="EU5" si="63">SUM(EJ4:EU4)</f>
        <v>2239</v>
      </c>
      <c r="EV5" s="4">
        <f t="shared" ref="EV5" si="64">SUM(EK4:EV4)</f>
        <v>2181</v>
      </c>
      <c r="EW5" s="4">
        <f t="shared" ref="EW5" si="65">SUM(EL4:EW4)</f>
        <v>2126</v>
      </c>
      <c r="EX5" s="4">
        <f t="shared" ref="EX5" si="66">SUM(EM4:EX4)</f>
        <v>2056</v>
      </c>
      <c r="EY5" s="4">
        <f t="shared" ref="EY5" si="67">SUM(EN4:EY4)</f>
        <v>1969</v>
      </c>
      <c r="EZ5" s="4">
        <f t="shared" ref="EZ5" si="68">SUM(EO4:EZ4)</f>
        <v>1901</v>
      </c>
      <c r="FA5" s="4">
        <f t="shared" ref="FA5" si="69">SUM(EP4:FA4)</f>
        <v>1874</v>
      </c>
      <c r="FB5" s="4">
        <f t="shared" ref="FB5" si="70">SUM(EQ4:FB4)</f>
        <v>1842</v>
      </c>
      <c r="FC5" s="4">
        <f t="shared" ref="FC5" si="71">SUM(ER4:FC4)</f>
        <v>1776</v>
      </c>
      <c r="FD5" s="4">
        <f t="shared" ref="FD5" si="72">SUM(ES4:FD4)</f>
        <v>1715</v>
      </c>
      <c r="FE5" s="4">
        <f t="shared" ref="FE5" si="73">SUM(ET4:FE4)</f>
        <v>1632</v>
      </c>
      <c r="FF5" s="4">
        <f t="shared" ref="FF5" si="74">SUM(EU4:FF4)</f>
        <v>1552</v>
      </c>
      <c r="FG5" s="4">
        <f t="shared" ref="FG5" si="75">SUM(EV4:FG4)</f>
        <v>1507</v>
      </c>
      <c r="FH5" s="4">
        <f t="shared" ref="FH5:FI5" si="76">SUM(EW4:FH4)</f>
        <v>1441</v>
      </c>
      <c r="FI5" s="4">
        <f t="shared" si="76"/>
        <v>1396</v>
      </c>
      <c r="FJ5" s="4">
        <f t="shared" ref="FJ5" si="77">SUM(EY4:FJ4)</f>
        <v>1342</v>
      </c>
      <c r="FK5" s="4">
        <f t="shared" ref="FK5" si="78">SUM(EZ4:FK4)</f>
        <v>1330</v>
      </c>
      <c r="FL5" s="4">
        <f t="shared" ref="FL5" si="79">SUM(FA4:FL4)</f>
        <v>1319</v>
      </c>
      <c r="FM5" s="4">
        <f t="shared" ref="FM5" si="80">SUM(FB4:FM4)</f>
        <v>1231</v>
      </c>
      <c r="FN5" s="4">
        <f t="shared" ref="FN5" si="81">SUM(FC4:FN4)</f>
        <v>1192</v>
      </c>
      <c r="FO5" s="4">
        <f t="shared" ref="FO5" si="82">SUM(FD4:FO4)</f>
        <v>1176</v>
      </c>
      <c r="FP5" s="4">
        <f t="shared" ref="FP5" si="83">SUM(FE4:FP4)</f>
        <v>1134</v>
      </c>
      <c r="FQ5" s="4">
        <f t="shared" ref="FQ5" si="84">SUM(FF4:FQ4)</f>
        <v>1160</v>
      </c>
      <c r="FR5" s="4">
        <f t="shared" ref="FR5" si="85">SUM(FG4:FR4)</f>
        <v>1187</v>
      </c>
      <c r="FS5" s="4">
        <f t="shared" ref="FS5" si="86">SUM(FH4:FS4)</f>
        <v>1227</v>
      </c>
      <c r="FT5" s="4">
        <f t="shared" ref="FT5" si="87">SUM(FI4:FT4)</f>
        <v>1248</v>
      </c>
      <c r="FU5" s="4">
        <f t="shared" ref="FU5" si="88">SUM(FJ4:FU4)</f>
        <v>1262</v>
      </c>
      <c r="FV5" s="4">
        <f t="shared" ref="FV5" si="89">SUM(FK4:FV4)</f>
        <v>1307</v>
      </c>
      <c r="FW5" s="4">
        <f t="shared" ref="FW5" si="90">SUM(FL4:FW4)</f>
        <v>1348</v>
      </c>
      <c r="FX5" s="4">
        <f t="shared" ref="FX5" si="91">SUM(FM4:FX4)</f>
        <v>1344</v>
      </c>
      <c r="FY5" s="4">
        <f t="shared" ref="FY5" si="92">SUM(FN4:FY4)</f>
        <v>1392</v>
      </c>
      <c r="FZ5" s="4">
        <f t="shared" ref="FZ5" si="93">SUM(FO4:FZ4)</f>
        <v>1439</v>
      </c>
      <c r="GA5" s="4">
        <f t="shared" ref="GA5" si="94">SUM(FP4:GA4)</f>
        <v>1533</v>
      </c>
      <c r="GB5" s="4">
        <f t="shared" ref="GB5" si="95">SUM(FQ4:GB4)</f>
        <v>1613</v>
      </c>
      <c r="GC5" s="4">
        <f t="shared" ref="GC5" si="96">SUM(FR4:GC4)</f>
        <v>1702</v>
      </c>
      <c r="GD5" s="4">
        <f t="shared" ref="GD5" si="97">SUM(FS4:GD4)</f>
        <v>1792</v>
      </c>
      <c r="GE5" s="4">
        <f t="shared" ref="GE5" si="98">SUM(FT4:GE4)</f>
        <v>1804</v>
      </c>
      <c r="GF5" s="4">
        <f t="shared" ref="GF5" si="99">SUM(FU4:GF4)</f>
        <v>1944</v>
      </c>
      <c r="GG5" s="4">
        <f t="shared" ref="GG5" si="100">SUM(FV4:GG4)</f>
        <v>2104</v>
      </c>
      <c r="GH5" s="4">
        <f t="shared" ref="GH5" si="101">SUM(FW4:GH4)</f>
        <v>2260</v>
      </c>
      <c r="GI5" s="4">
        <f t="shared" ref="GI5" si="102">SUM(FX4:GI4)</f>
        <v>2461</v>
      </c>
      <c r="GJ5" s="4">
        <f t="shared" ref="GJ5" si="103">SUM(FY4:GJ4)</f>
        <v>2617</v>
      </c>
      <c r="GK5" s="4">
        <f t="shared" ref="GK5" si="104">SUM(FZ4:GK4)</f>
        <v>2840</v>
      </c>
      <c r="GL5" s="4">
        <f t="shared" ref="GL5" si="105">SUM(GA4:GL4)</f>
        <v>2976</v>
      </c>
      <c r="GM5" s="4">
        <f t="shared" ref="GM5" si="106">SUM(GB4:GM4)</f>
        <v>3095</v>
      </c>
      <c r="GN5" s="4">
        <f t="shared" ref="GN5" si="107">SUM(GC4:GN4)</f>
        <v>3171</v>
      </c>
      <c r="GO5" s="4">
        <f t="shared" ref="GO5" si="108">SUM(GD4:GO4)</f>
        <v>3248</v>
      </c>
      <c r="GP5" s="4">
        <f t="shared" ref="GP5" si="109">SUM(GE4:GP4)</f>
        <v>3428</v>
      </c>
      <c r="GQ5" s="4">
        <f t="shared" ref="GQ5" si="110">SUM(GF4:GQ4)</f>
        <v>3536</v>
      </c>
      <c r="GR5" s="4">
        <f t="shared" ref="GR5" si="111">SUM(GG4:GR4)</f>
        <v>3586</v>
      </c>
      <c r="GS5" s="4">
        <f t="shared" ref="GS5" si="112">SUM(GH4:GS4)</f>
        <v>3717</v>
      </c>
      <c r="GT5" s="4">
        <f t="shared" ref="GT5" si="113">SUM(GI4:GT4)</f>
        <v>3810</v>
      </c>
      <c r="GU5" s="4">
        <f t="shared" ref="GU5" si="114">SUM(GJ4:GU4)</f>
        <v>3949</v>
      </c>
      <c r="GV5" s="4">
        <f t="shared" ref="GV5" si="115">SUM(GK4:GV4)</f>
        <v>4069</v>
      </c>
      <c r="GW5" s="4">
        <f t="shared" ref="GW5" si="116">SUM(GL4:GW4)</f>
        <v>4140</v>
      </c>
      <c r="GX5" s="4">
        <f t="shared" ref="GX5" si="117">SUM(GM4:GX4)</f>
        <v>4318</v>
      </c>
      <c r="GY5" s="4">
        <f t="shared" ref="GY5" si="118">SUM(GN4:GY4)</f>
        <v>4482</v>
      </c>
      <c r="GZ5" s="4">
        <f t="shared" ref="GZ5" si="119">SUM(GO4:GZ4)</f>
        <v>4734</v>
      </c>
      <c r="HA5" s="4">
        <f t="shared" ref="HA5" si="120">SUM(GP4:HA4)</f>
        <v>4814</v>
      </c>
      <c r="HB5" s="4">
        <f t="shared" ref="HB5" si="121">SUM(GQ4:HB4)</f>
        <v>4919</v>
      </c>
      <c r="HC5" s="4">
        <f t="shared" ref="HC5" si="122">SUM(GR4:HC4)</f>
        <v>5036</v>
      </c>
      <c r="HD5" s="4">
        <f t="shared" ref="HD5" si="123">SUM(GS4:HD4)</f>
        <v>5138</v>
      </c>
      <c r="HE5" s="4">
        <f t="shared" ref="HE5" si="124">SUM(GT4:HE4)</f>
        <v>5126</v>
      </c>
      <c r="HF5" s="4">
        <f t="shared" ref="HF5" si="125">SUM(GU4:HF4)</f>
        <v>5182</v>
      </c>
      <c r="HG5" s="4">
        <f t="shared" ref="HG5" si="126">SUM(GV4:HG4)</f>
        <v>5217</v>
      </c>
      <c r="HH5" s="4">
        <f t="shared" ref="HH5" si="127">SUM(GW4:HH4)</f>
        <v>5226</v>
      </c>
      <c r="HI5" s="4">
        <f t="shared" ref="HI5" si="128">SUM(GX4:HI4)</f>
        <v>5222</v>
      </c>
      <c r="HJ5" s="4">
        <f t="shared" ref="HJ5" si="129">SUM(GY4:HJ4)</f>
        <v>5189</v>
      </c>
      <c r="HK5" s="4">
        <f t="shared" ref="HK5" si="130">SUM(GZ4:HK4)</f>
        <v>5167</v>
      </c>
      <c r="HL5" s="4">
        <f t="shared" ref="HL5" si="131">SUM(HA4:HL4)</f>
        <v>5050</v>
      </c>
      <c r="HM5" s="4">
        <f t="shared" ref="HM5" si="132">SUM(HB4:HM4)</f>
        <v>5076</v>
      </c>
      <c r="HN5" s="4">
        <f t="shared" ref="HN5" si="133">SUM(HC4:HN4)</f>
        <v>5011</v>
      </c>
      <c r="HO5" s="4">
        <f t="shared" ref="HO5" si="134">SUM(HD4:HO4)</f>
        <v>4914</v>
      </c>
      <c r="HP5" s="4">
        <f t="shared" ref="HP5" si="135">SUM(HE4:HP4)</f>
        <v>4861</v>
      </c>
      <c r="HQ5" s="4">
        <f t="shared" ref="HQ5" si="136">SUM(HF4:HQ4)</f>
        <v>4884</v>
      </c>
      <c r="HR5" s="4">
        <f t="shared" ref="HR5" si="137">SUM(HG4:HR4)</f>
        <v>4914</v>
      </c>
      <c r="HS5" s="4">
        <f t="shared" ref="HS5" si="138">SUM(HH4:HS4)</f>
        <v>4893</v>
      </c>
      <c r="HT5" s="4">
        <f t="shared" ref="HT5" si="139">SUM(HI4:HT4)</f>
        <v>4965</v>
      </c>
      <c r="HU5" s="4">
        <f t="shared" ref="HU5" si="140">SUM(HJ4:HU4)</f>
        <v>5025</v>
      </c>
      <c r="HV5" s="4">
        <f t="shared" ref="HV5" si="141">SUM(HK4:HV4)</f>
        <v>4999</v>
      </c>
      <c r="HW5" s="4">
        <f t="shared" ref="HW5" si="142">SUM(HL4:HW4)</f>
        <v>5056</v>
      </c>
      <c r="HX5" s="4">
        <f t="shared" ref="HX5" si="143">SUM(HM4:HX4)</f>
        <v>5187</v>
      </c>
      <c r="HY5" s="4">
        <f t="shared" ref="HY5" si="144">SUM(HN4:HY4)</f>
        <v>5161</v>
      </c>
      <c r="HZ5" s="4">
        <f t="shared" ref="HZ5" si="145">SUM(HO4:HZ4)</f>
        <v>5170</v>
      </c>
      <c r="IA5" s="4">
        <f t="shared" ref="IA5" si="146">SUM(HP4:IA4)</f>
        <v>5240</v>
      </c>
      <c r="IB5" s="4">
        <f t="shared" ref="IB5" si="147">SUM(HQ4:IB4)</f>
        <v>5279</v>
      </c>
      <c r="IC5" s="4">
        <f t="shared" ref="IC5" si="148">SUM(HR4:IC4)</f>
        <v>5302</v>
      </c>
      <c r="ID5" s="4">
        <f t="shared" ref="ID5" si="149">SUM(HS4:ID4)</f>
        <v>5257</v>
      </c>
      <c r="IE5" s="4">
        <f t="shared" ref="IE5" si="150">SUM(HT4:IE4)</f>
        <v>5241</v>
      </c>
      <c r="IF5" s="4">
        <f t="shared" ref="IF5:IG5" si="151">SUM(HU4:IF4)</f>
        <v>5246</v>
      </c>
      <c r="IG5" s="4">
        <f t="shared" si="151"/>
        <v>5130</v>
      </c>
      <c r="IH5" s="4">
        <f t="shared" ref="IH5" si="152">SUM(HW4:IH4)</f>
        <v>5155</v>
      </c>
      <c r="II5" s="4">
        <f t="shared" ref="II5" si="153">SUM(HX4:II4)</f>
        <v>5031</v>
      </c>
      <c r="IJ5" s="4">
        <f t="shared" ref="IJ5" si="154">SUM(HY4:IJ4)</f>
        <v>4966</v>
      </c>
      <c r="IK5" s="4">
        <f t="shared" ref="IK5" si="155">SUM(HZ4:IK4)</f>
        <v>4950</v>
      </c>
      <c r="IL5" s="4">
        <f t="shared" ref="IL5" si="156">SUM(IA4:IL4)</f>
        <v>4974</v>
      </c>
      <c r="IM5" s="4">
        <f t="shared" ref="IM5" si="157">SUM(IB4:IM4)</f>
        <v>4905</v>
      </c>
      <c r="IN5" s="4">
        <f t="shared" ref="IN5" si="158">SUM(IC4:IN4)</f>
        <v>4855</v>
      </c>
      <c r="IO5" s="4">
        <f t="shared" ref="IO5" si="159">SUM(ID4:IO4)</f>
        <v>4810</v>
      </c>
      <c r="IP5" s="4">
        <f t="shared" ref="IP5" si="160">SUM(IE4:IP4)</f>
        <v>4713</v>
      </c>
      <c r="IQ5" s="4">
        <f t="shared" ref="IQ5" si="161">SUM(IF4:IQ4)</f>
        <v>4686</v>
      </c>
      <c r="IR5" s="4">
        <f t="shared" ref="IR5" si="162">SUM(IG4:IR4)</f>
        <v>4533</v>
      </c>
      <c r="IS5" s="4">
        <f t="shared" ref="IS5" si="163">SUM(IH4:IS4)</f>
        <v>4501</v>
      </c>
      <c r="IT5" s="4">
        <f t="shared" ref="IT5" si="164">SUM(II4:IT4)</f>
        <v>4409</v>
      </c>
      <c r="IU5" s="4">
        <f t="shared" ref="IU5" si="165">SUM(IJ4:IU4)</f>
        <v>4305</v>
      </c>
      <c r="IV5" s="4">
        <f t="shared" ref="IV5" si="166">SUM(IK4:IV4)</f>
        <v>4122</v>
      </c>
      <c r="IW5" s="4">
        <f t="shared" ref="IW5" si="167">SUM(IL4:IW4)</f>
        <v>4076</v>
      </c>
      <c r="IX5" s="4">
        <f t="shared" ref="IX5" si="168">SUM(IM4:IX4)</f>
        <v>3938</v>
      </c>
      <c r="IY5" s="4">
        <f t="shared" ref="IY5" si="169">SUM(IN4:IY4)</f>
        <v>3899</v>
      </c>
      <c r="IZ5" s="4">
        <f t="shared" ref="IZ5" si="170">SUM(IO4:IZ4)</f>
        <v>3850</v>
      </c>
      <c r="JA5" s="4">
        <f t="shared" ref="JA5" si="171">SUM(IP4:JA4)</f>
        <v>3691</v>
      </c>
      <c r="JB5" s="4">
        <f t="shared" ref="JB5" si="172">SUM(IQ4:JB4)</f>
        <v>3672</v>
      </c>
      <c r="JC5" s="4">
        <f t="shared" ref="JC5" si="173">SUM(IR4:JC4)</f>
        <v>3584</v>
      </c>
      <c r="JD5" s="4">
        <f t="shared" ref="JD5" si="174">SUM(IS4:JD4)</f>
        <v>3517</v>
      </c>
      <c r="JE5" s="4">
        <f t="shared" ref="JE5" si="175">SUM(IT4:JE4)</f>
        <v>3499</v>
      </c>
      <c r="JF5" s="4">
        <f t="shared" ref="JF5" si="176">SUM(IU4:JF4)</f>
        <v>3503</v>
      </c>
      <c r="JG5" s="4">
        <f t="shared" ref="JG5" si="177">SUM(IV4:JG4)</f>
        <v>3479</v>
      </c>
      <c r="JH5" s="4">
        <f t="shared" ref="JH5" si="178">SUM(IW4:JH4)</f>
        <v>3532</v>
      </c>
      <c r="JI5" s="4">
        <f t="shared" ref="JI5" si="179">SUM(IX4:JI4)</f>
        <v>3519</v>
      </c>
      <c r="JJ5" s="4">
        <f t="shared" ref="JJ5" si="180">SUM(IY4:JJ4)</f>
        <v>3476</v>
      </c>
      <c r="JK5" s="4">
        <f t="shared" ref="JK5" si="181">SUM(IZ4:JK4)</f>
        <v>3474</v>
      </c>
      <c r="JL5" s="4">
        <f t="shared" ref="JL5" si="182">SUM(JA4:JL4)</f>
        <v>3465</v>
      </c>
      <c r="JM5" s="4">
        <f t="shared" ref="JM5" si="183">SUM(JB4:JM4)</f>
        <v>3528</v>
      </c>
      <c r="JN5" s="4">
        <f t="shared" ref="JN5" si="184">SUM(JC4:JN4)</f>
        <v>3496</v>
      </c>
      <c r="JO5" s="4">
        <f t="shared" ref="JO5" si="185">SUM(JD4:JO4)</f>
        <v>3530</v>
      </c>
      <c r="JP5" s="4">
        <f t="shared" ref="JP5" si="186">SUM(JE4:JP4)</f>
        <v>3537</v>
      </c>
      <c r="JQ5" s="4">
        <f t="shared" ref="JQ5" si="187">SUM(JF4:JQ4)</f>
        <v>3544</v>
      </c>
      <c r="JR5" s="4">
        <f t="shared" ref="JR5" si="188">SUM(JG4:JR4)</f>
        <v>3453</v>
      </c>
      <c r="JS5" s="4">
        <f t="shared" ref="JS5" si="189">SUM(JH4:JS4)</f>
        <v>3441</v>
      </c>
      <c r="JT5" s="4">
        <f t="shared" ref="JT5" si="190">SUM(JI4:JT4)</f>
        <v>3385</v>
      </c>
      <c r="JU5" s="4">
        <f t="shared" ref="JU5" si="191">SUM(JJ4:JU4)</f>
        <v>3344</v>
      </c>
      <c r="JV5" s="4">
        <f t="shared" ref="JV5" si="192">SUM(JK4:JV4)</f>
        <v>3273</v>
      </c>
      <c r="JW5" s="4">
        <f t="shared" ref="JW5" si="193">SUM(JL4:JW4)</f>
        <v>3276</v>
      </c>
      <c r="JX5" s="4">
        <f t="shared" ref="JX5" si="194">SUM(JM4:JX4)</f>
        <v>3203</v>
      </c>
      <c r="JY5" s="4">
        <f t="shared" ref="JY5" si="195">SUM(JN4:JY4)</f>
        <v>3106</v>
      </c>
      <c r="JZ5" s="4">
        <f t="shared" ref="JZ5" si="196">SUM(JO4:JZ4)</f>
        <v>3029</v>
      </c>
      <c r="KA5" s="4">
        <f t="shared" ref="KA5" si="197">SUM(JP4:KA4)</f>
        <v>2878</v>
      </c>
      <c r="KB5" s="4">
        <f t="shared" ref="KB5" si="198">SUM(JQ4:KB4)</f>
        <v>2848</v>
      </c>
      <c r="KC5" s="4">
        <f t="shared" ref="KC5" si="199">SUM(JR4:KC4)</f>
        <v>2818</v>
      </c>
      <c r="KD5" s="4">
        <f t="shared" ref="KD5" si="200">SUM(JS4:KD4)</f>
        <v>2842</v>
      </c>
      <c r="KE5" s="4">
        <f t="shared" ref="KE5" si="201">SUM(JT4:KE4)</f>
        <v>2813</v>
      </c>
      <c r="KF5" s="4">
        <f t="shared" ref="KF5" si="202">SUM(JU4:KF4)</f>
        <v>2834</v>
      </c>
      <c r="KG5" s="4">
        <f t="shared" ref="KG5" si="203">SUM(JV4:KG4)</f>
        <v>2822</v>
      </c>
      <c r="KH5" s="4">
        <f t="shared" ref="KH5" si="204">SUM(JW4:KH4)</f>
        <v>2789</v>
      </c>
      <c r="KI5" s="4">
        <f t="shared" ref="KI5" si="205">SUM(JX4:KI4)</f>
        <v>2730</v>
      </c>
      <c r="KJ5" s="4">
        <f t="shared" ref="KJ5" si="206">SUM(JY4:KJ4)</f>
        <v>2718</v>
      </c>
      <c r="KK5" s="4">
        <f t="shared" ref="KK5" si="207">SUM(JZ4:KK4)</f>
        <v>2698</v>
      </c>
      <c r="KL5" s="4">
        <f t="shared" ref="KL5" si="208">SUM(KA4:KL4)</f>
        <v>2723</v>
      </c>
      <c r="KM5" s="4">
        <f t="shared" ref="KM5" si="209">SUM(KB4:KM4)</f>
        <v>2738</v>
      </c>
      <c r="KN5" s="4">
        <f t="shared" ref="KN5" si="210">SUM(KC4:KN4)</f>
        <v>2722</v>
      </c>
      <c r="KO5" s="4">
        <f t="shared" ref="KO5" si="211">SUM(KD4:KO4)</f>
        <v>2657</v>
      </c>
      <c r="KP5" s="4">
        <f t="shared" ref="KP5" si="212">SUM(KE4:KP4)</f>
        <v>2622</v>
      </c>
      <c r="KQ5" s="4">
        <f t="shared" ref="KQ5" si="213">SUM(KF4:KQ4)</f>
        <v>2631</v>
      </c>
      <c r="KR5" s="4">
        <f t="shared" ref="KR5" si="214">SUM(KG4:KR4)</f>
        <v>2655</v>
      </c>
      <c r="KS5" s="4">
        <f t="shared" ref="KS5" si="215">SUM(KH4:KS4)</f>
        <v>2675</v>
      </c>
      <c r="KT5" s="4">
        <f t="shared" ref="KT5" si="216">SUM(KI4:KT4)</f>
        <v>2726</v>
      </c>
      <c r="KU5" s="4">
        <f t="shared" ref="KU5" si="217">SUM(KJ4:KU4)</f>
        <v>2710</v>
      </c>
      <c r="KV5" s="4">
        <f t="shared" ref="KV5" si="218">SUM(KK4:KV4)</f>
        <v>2729</v>
      </c>
      <c r="KW5" s="4">
        <f t="shared" ref="KW5" si="219">SUM(KL4:KW4)</f>
        <v>2772</v>
      </c>
      <c r="KX5" s="4">
        <f t="shared" ref="KX5" si="220">SUM(KM4:KX4)</f>
        <v>2783</v>
      </c>
      <c r="KY5" s="4">
        <f t="shared" ref="KY5" si="221">SUM(KN4:KY4)</f>
        <v>2807</v>
      </c>
      <c r="KZ5" s="4">
        <f t="shared" ref="KZ5" si="222">SUM(KO4:KZ4)</f>
        <v>2784</v>
      </c>
      <c r="LA5" s="4">
        <f t="shared" ref="LA5" si="223">SUM(KP4:LA4)</f>
        <v>2774</v>
      </c>
      <c r="LB5" s="4">
        <f t="shared" ref="LB5" si="224">SUM(KQ4:LB4)</f>
        <v>2725</v>
      </c>
      <c r="LC5" s="4">
        <f t="shared" ref="LC5" si="225">SUM(KR4:LC4)</f>
        <v>2684</v>
      </c>
      <c r="LD5" s="4">
        <f t="shared" ref="LD5:LE5" si="226">SUM(KS4:LD4)</f>
        <v>2580</v>
      </c>
      <c r="LE5" s="4">
        <f t="shared" si="226"/>
        <v>2529</v>
      </c>
      <c r="LF5" s="4">
        <f t="shared" ref="LF5" si="227">SUM(KU4:LF4)</f>
        <v>2476</v>
      </c>
      <c r="LG5" s="4">
        <f t="shared" ref="LG5" si="228">SUM(KV4:LG4)</f>
        <v>2439</v>
      </c>
      <c r="LH5" s="4">
        <f t="shared" ref="LH5" si="229">SUM(KW4:LH4)</f>
        <v>2412</v>
      </c>
      <c r="LI5" s="4">
        <f t="shared" ref="LI5" si="230">SUM(KX4:LI4)</f>
        <v>2365</v>
      </c>
      <c r="LJ5" s="4">
        <f t="shared" ref="LJ5" si="231">SUM(KY4:LJ4)</f>
        <v>2323</v>
      </c>
      <c r="LK5" s="4">
        <f t="shared" ref="LK5" si="232">SUM(KZ4:LK4)</f>
        <v>2278</v>
      </c>
      <c r="LL5" s="4">
        <f t="shared" ref="LL5" si="233">SUM(LA4:LL4)</f>
        <v>2263</v>
      </c>
      <c r="LM5" s="4">
        <f t="shared" ref="LM5" si="234">SUM(LB4:LM4)</f>
        <v>2236</v>
      </c>
      <c r="LY5" s="4">
        <f>SUM(LN4:LY4)</f>
        <v>2112</v>
      </c>
      <c r="MK5" s="4">
        <f t="shared" ref="MK5" si="235">SUM(LZ4:MK4)</f>
        <v>1402</v>
      </c>
      <c r="MW5" s="4">
        <f t="shared" ref="MW5" si="236">SUM(ML4:MW4)</f>
        <v>1382</v>
      </c>
      <c r="NI5" s="4">
        <f>SUM(MX4:NI4)</f>
        <v>1507</v>
      </c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F679-4700-48ED-866C-E015DFD6F4E1}">
  <sheetPr>
    <tabColor theme="4" tint="0.79998168889431442"/>
  </sheetPr>
  <dimension ref="A1:NS8"/>
  <sheetViews>
    <sheetView workbookViewId="0">
      <selection activeCell="A19" sqref="A19"/>
    </sheetView>
  </sheetViews>
  <sheetFormatPr defaultRowHeight="14.5"/>
  <cols>
    <col min="1" max="1" width="40.7265625" style="4" customWidth="1"/>
    <col min="2" max="12" width="10.81640625" style="4" hidden="1" customWidth="1"/>
    <col min="13" max="13" width="10.81640625" style="4" customWidth="1"/>
    <col min="14" max="24" width="10.81640625" style="4" hidden="1" customWidth="1"/>
    <col min="25" max="25" width="10.81640625" style="4" customWidth="1"/>
    <col min="26" max="36" width="10.81640625" style="4" hidden="1" customWidth="1"/>
    <col min="37" max="37" width="10.81640625" style="4" customWidth="1"/>
    <col min="38" max="48" width="10.81640625" style="4" hidden="1" customWidth="1"/>
    <col min="49" max="49" width="10.81640625" style="4" customWidth="1"/>
    <col min="50" max="60" width="10.81640625" style="4" hidden="1" customWidth="1"/>
    <col min="61" max="61" width="10.81640625" style="4" customWidth="1"/>
    <col min="62" max="72" width="10.81640625" style="4" hidden="1" customWidth="1"/>
    <col min="73" max="73" width="10.81640625" style="4" customWidth="1"/>
    <col min="74" max="84" width="10.81640625" style="4" hidden="1" customWidth="1"/>
    <col min="85" max="85" width="10.81640625" style="4" customWidth="1"/>
    <col min="86" max="96" width="10.81640625" style="4" hidden="1" customWidth="1"/>
    <col min="97" max="97" width="10.81640625" style="4" customWidth="1"/>
    <col min="98" max="108" width="10.81640625" style="4" hidden="1" customWidth="1"/>
    <col min="109" max="109" width="10.81640625" style="4" customWidth="1"/>
    <col min="110" max="120" width="10.81640625" style="4" hidden="1" customWidth="1"/>
    <col min="121" max="121" width="10.81640625" style="4" customWidth="1"/>
    <col min="122" max="132" width="10.81640625" style="4" hidden="1" customWidth="1"/>
    <col min="133" max="133" width="10.81640625" style="4" customWidth="1"/>
    <col min="134" max="144" width="10.81640625" style="4" hidden="1" customWidth="1"/>
    <col min="145" max="145" width="10.81640625" style="4" customWidth="1"/>
    <col min="146" max="156" width="10.81640625" style="4" hidden="1" customWidth="1"/>
    <col min="157" max="157" width="10.81640625" style="4" customWidth="1"/>
    <col min="158" max="168" width="10.81640625" style="4" hidden="1" customWidth="1"/>
    <col min="169" max="169" width="10.81640625" style="4" customWidth="1"/>
    <col min="170" max="180" width="10.81640625" style="4" hidden="1" customWidth="1"/>
    <col min="181" max="181" width="10.81640625" style="4" customWidth="1"/>
    <col min="182" max="192" width="10.81640625" style="4" hidden="1" customWidth="1"/>
    <col min="193" max="193" width="10.81640625" style="4" customWidth="1"/>
    <col min="194" max="204" width="10.81640625" style="4" hidden="1" customWidth="1"/>
    <col min="205" max="205" width="10.81640625" style="4" customWidth="1"/>
    <col min="206" max="216" width="10.81640625" style="4" hidden="1" customWidth="1"/>
    <col min="217" max="217" width="10.81640625" style="4" customWidth="1"/>
    <col min="218" max="228" width="10.81640625" style="4" hidden="1" customWidth="1"/>
    <col min="229" max="229" width="10.81640625" style="4" customWidth="1"/>
    <col min="230" max="240" width="10.81640625" style="4" hidden="1" customWidth="1"/>
    <col min="241" max="241" width="10.81640625" style="4" customWidth="1"/>
    <col min="242" max="252" width="10.81640625" style="4" hidden="1" customWidth="1"/>
    <col min="253" max="253" width="10.81640625" style="4" customWidth="1"/>
    <col min="254" max="264" width="10.81640625" style="4" hidden="1" customWidth="1"/>
    <col min="265" max="265" width="10.81640625" style="4" customWidth="1"/>
    <col min="266" max="276" width="10.81640625" style="4" hidden="1" customWidth="1"/>
    <col min="277" max="277" width="10.81640625" style="4" customWidth="1"/>
    <col min="278" max="288" width="10.81640625" style="4" hidden="1" customWidth="1"/>
    <col min="289" max="289" width="10.81640625" style="4" customWidth="1"/>
    <col min="290" max="300" width="10.81640625" style="4" hidden="1" customWidth="1"/>
    <col min="301" max="301" width="10.81640625" style="4" customWidth="1"/>
    <col min="302" max="312" width="10.81640625" style="4" hidden="1" customWidth="1"/>
    <col min="313" max="313" width="10.81640625" style="4" customWidth="1"/>
    <col min="314" max="324" width="10.81640625" style="4" hidden="1" customWidth="1"/>
    <col min="325" max="325" width="10.81640625" style="4" customWidth="1"/>
    <col min="326" max="336" width="10.81640625" style="4" hidden="1" customWidth="1"/>
    <col min="337" max="337" width="10.81640625" style="4" customWidth="1"/>
    <col min="338" max="348" width="10.81640625" style="4" hidden="1" customWidth="1"/>
    <col min="349" max="349" width="10.81640625" style="4" customWidth="1"/>
    <col min="350" max="360" width="10.81640625" style="4" hidden="1" customWidth="1"/>
    <col min="361" max="361" width="10.81640625" style="4" customWidth="1"/>
    <col min="362" max="372" width="10.81640625" style="4" hidden="1" customWidth="1"/>
    <col min="373" max="373" width="10.81640625" style="4" customWidth="1"/>
    <col min="374" max="382" width="10.81640625" style="4" hidden="1" customWidth="1"/>
    <col min="383" max="383" width="11.81640625" style="4" bestFit="1" customWidth="1"/>
    <col min="384" max="16384" width="8.7265625" style="4"/>
  </cols>
  <sheetData>
    <row r="1" spans="1:383" ht="17">
      <c r="A1" s="3" t="s">
        <v>2</v>
      </c>
    </row>
    <row r="2" spans="1:383">
      <c r="A2" s="5" t="s">
        <v>3</v>
      </c>
    </row>
    <row r="3" spans="1:383">
      <c r="A3" s="4" t="s">
        <v>357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>
        <v>1992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>
        <v>1993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36</v>
      </c>
      <c r="AK3" s="6">
        <f>Y3+1</f>
        <v>1994</v>
      </c>
      <c r="AL3" s="6" t="e">
        <f t="shared" ref="AL3:AX3" si="0">Z3+1</f>
        <v>#VALUE!</v>
      </c>
      <c r="AM3" s="6" t="e">
        <f t="shared" si="0"/>
        <v>#VALUE!</v>
      </c>
      <c r="AN3" s="6" t="e">
        <f t="shared" si="0"/>
        <v>#VALUE!</v>
      </c>
      <c r="AO3" s="6" t="e">
        <f t="shared" si="0"/>
        <v>#VALUE!</v>
      </c>
      <c r="AP3" s="6" t="e">
        <f t="shared" si="0"/>
        <v>#VALUE!</v>
      </c>
      <c r="AQ3" s="6" t="e">
        <f t="shared" si="0"/>
        <v>#VALUE!</v>
      </c>
      <c r="AR3" s="6" t="e">
        <f t="shared" si="0"/>
        <v>#VALUE!</v>
      </c>
      <c r="AS3" s="6" t="e">
        <f t="shared" si="0"/>
        <v>#VALUE!</v>
      </c>
      <c r="AT3" s="6" t="e">
        <f t="shared" si="0"/>
        <v>#VALUE!</v>
      </c>
      <c r="AU3" s="6" t="e">
        <f t="shared" si="0"/>
        <v>#VALUE!</v>
      </c>
      <c r="AV3" s="6" t="e">
        <f t="shared" si="0"/>
        <v>#VALUE!</v>
      </c>
      <c r="AW3" s="6">
        <f t="shared" si="0"/>
        <v>1995</v>
      </c>
      <c r="AX3" s="6" t="e">
        <f t="shared" si="0"/>
        <v>#VALUE!</v>
      </c>
      <c r="AY3" s="6" t="e">
        <f t="shared" ref="AY3" si="1">AM3+1</f>
        <v>#VALUE!</v>
      </c>
      <c r="AZ3" s="6" t="e">
        <f t="shared" ref="AZ3" si="2">AN3+1</f>
        <v>#VALUE!</v>
      </c>
      <c r="BA3" s="6" t="e">
        <f t="shared" ref="BA3" si="3">AO3+1</f>
        <v>#VALUE!</v>
      </c>
      <c r="BB3" s="6" t="e">
        <f t="shared" ref="BB3" si="4">AP3+1</f>
        <v>#VALUE!</v>
      </c>
      <c r="BC3" s="6" t="e">
        <f t="shared" ref="BC3" si="5">AQ3+1</f>
        <v>#VALUE!</v>
      </c>
      <c r="BD3" s="6" t="e">
        <f t="shared" ref="BD3" si="6">AR3+1</f>
        <v>#VALUE!</v>
      </c>
      <c r="BE3" s="6" t="e">
        <f t="shared" ref="BE3" si="7">AS3+1</f>
        <v>#VALUE!</v>
      </c>
      <c r="BF3" s="6" t="e">
        <f t="shared" ref="BF3" si="8">AT3+1</f>
        <v>#VALUE!</v>
      </c>
      <c r="BG3" s="6" t="e">
        <f t="shared" ref="BG3" si="9">AU3+1</f>
        <v>#VALUE!</v>
      </c>
      <c r="BH3" s="6" t="e">
        <f t="shared" ref="BH3" si="10">AV3+1</f>
        <v>#VALUE!</v>
      </c>
      <c r="BI3" s="6">
        <f t="shared" ref="BI3" si="11">AW3+1</f>
        <v>1996</v>
      </c>
      <c r="BJ3" s="6" t="e">
        <f t="shared" ref="BJ3:BK3" si="12">AX3+1</f>
        <v>#VALUE!</v>
      </c>
      <c r="BK3" s="6" t="e">
        <f t="shared" si="12"/>
        <v>#VALUE!</v>
      </c>
      <c r="BL3" s="6" t="e">
        <f t="shared" ref="BL3" si="13">AZ3+1</f>
        <v>#VALUE!</v>
      </c>
      <c r="BM3" s="6" t="e">
        <f t="shared" ref="BM3" si="14">BA3+1</f>
        <v>#VALUE!</v>
      </c>
      <c r="BN3" s="6" t="e">
        <f t="shared" ref="BN3" si="15">BB3+1</f>
        <v>#VALUE!</v>
      </c>
      <c r="BO3" s="6" t="e">
        <f t="shared" ref="BO3" si="16">BC3+1</f>
        <v>#VALUE!</v>
      </c>
      <c r="BP3" s="6" t="e">
        <f t="shared" ref="BP3" si="17">BD3+1</f>
        <v>#VALUE!</v>
      </c>
      <c r="BQ3" s="6" t="e">
        <f t="shared" ref="BQ3" si="18">BE3+1</f>
        <v>#VALUE!</v>
      </c>
      <c r="BR3" s="6" t="e">
        <f t="shared" ref="BR3" si="19">BF3+1</f>
        <v>#VALUE!</v>
      </c>
      <c r="BS3" s="6" t="e">
        <f t="shared" ref="BS3" si="20">BG3+1</f>
        <v>#VALUE!</v>
      </c>
      <c r="BT3" s="6" t="e">
        <f t="shared" ref="BT3" si="21">BH3+1</f>
        <v>#VALUE!</v>
      </c>
      <c r="BU3" s="6">
        <f t="shared" ref="BU3" si="22">BI3+1</f>
        <v>1997</v>
      </c>
      <c r="BV3" s="6" t="e">
        <f t="shared" ref="BV3" si="23">BJ3+1</f>
        <v>#VALUE!</v>
      </c>
      <c r="BW3" s="6" t="e">
        <f t="shared" ref="BW3:BX3" si="24">BK3+1</f>
        <v>#VALUE!</v>
      </c>
      <c r="BX3" s="6" t="e">
        <f t="shared" si="24"/>
        <v>#VALUE!</v>
      </c>
      <c r="BY3" s="6" t="e">
        <f t="shared" ref="BY3" si="25">BM3+1</f>
        <v>#VALUE!</v>
      </c>
      <c r="BZ3" s="6" t="e">
        <f t="shared" ref="BZ3" si="26">BN3+1</f>
        <v>#VALUE!</v>
      </c>
      <c r="CA3" s="6" t="e">
        <f t="shared" ref="CA3" si="27">BO3+1</f>
        <v>#VALUE!</v>
      </c>
      <c r="CB3" s="6" t="e">
        <f t="shared" ref="CB3" si="28">BP3+1</f>
        <v>#VALUE!</v>
      </c>
      <c r="CC3" s="6" t="e">
        <f t="shared" ref="CC3" si="29">BQ3+1</f>
        <v>#VALUE!</v>
      </c>
      <c r="CD3" s="6" t="e">
        <f t="shared" ref="CD3" si="30">BR3+1</f>
        <v>#VALUE!</v>
      </c>
      <c r="CE3" s="6" t="e">
        <f t="shared" ref="CE3" si="31">BS3+1</f>
        <v>#VALUE!</v>
      </c>
      <c r="CF3" s="6" t="e">
        <f t="shared" ref="CF3" si="32">BT3+1</f>
        <v>#VALUE!</v>
      </c>
      <c r="CG3" s="6">
        <f t="shared" ref="CG3" si="33">BU3+1</f>
        <v>1998</v>
      </c>
      <c r="CH3" s="6" t="e">
        <f t="shared" ref="CH3" si="34">BV3+1</f>
        <v>#VALUE!</v>
      </c>
      <c r="CI3" s="6" t="e">
        <f t="shared" ref="CI3" si="35">BW3+1</f>
        <v>#VALUE!</v>
      </c>
      <c r="CJ3" s="6" t="e">
        <f t="shared" ref="CJ3:CK3" si="36">BX3+1</f>
        <v>#VALUE!</v>
      </c>
      <c r="CK3" s="6" t="e">
        <f t="shared" si="36"/>
        <v>#VALUE!</v>
      </c>
      <c r="CL3" s="6" t="e">
        <f t="shared" ref="CL3" si="37">BZ3+1</f>
        <v>#VALUE!</v>
      </c>
      <c r="CM3" s="6" t="e">
        <f t="shared" ref="CM3" si="38">CA3+1</f>
        <v>#VALUE!</v>
      </c>
      <c r="CN3" s="6" t="e">
        <f t="shared" ref="CN3" si="39">CB3+1</f>
        <v>#VALUE!</v>
      </c>
      <c r="CO3" s="6" t="e">
        <f t="shared" ref="CO3" si="40">CC3+1</f>
        <v>#VALUE!</v>
      </c>
      <c r="CP3" s="6" t="e">
        <f t="shared" ref="CP3" si="41">CD3+1</f>
        <v>#VALUE!</v>
      </c>
      <c r="CQ3" s="6" t="e">
        <f t="shared" ref="CQ3" si="42">CE3+1</f>
        <v>#VALUE!</v>
      </c>
      <c r="CR3" s="6" t="e">
        <f t="shared" ref="CR3" si="43">CF3+1</f>
        <v>#VALUE!</v>
      </c>
      <c r="CS3" s="6">
        <f t="shared" ref="CS3" si="44">CG3+1</f>
        <v>1999</v>
      </c>
      <c r="CT3" s="6" t="e">
        <f t="shared" ref="CT3" si="45">CH3+1</f>
        <v>#VALUE!</v>
      </c>
      <c r="CU3" s="6" t="e">
        <f t="shared" ref="CU3" si="46">CI3+1</f>
        <v>#VALUE!</v>
      </c>
      <c r="CV3" s="6" t="e">
        <f t="shared" ref="CV3" si="47">CJ3+1</f>
        <v>#VALUE!</v>
      </c>
      <c r="CW3" s="6" t="e">
        <f t="shared" ref="CW3:CX3" si="48">CK3+1</f>
        <v>#VALUE!</v>
      </c>
      <c r="CX3" s="6" t="e">
        <f t="shared" si="48"/>
        <v>#VALUE!</v>
      </c>
      <c r="CY3" s="6" t="e">
        <f t="shared" ref="CY3" si="49">CM3+1</f>
        <v>#VALUE!</v>
      </c>
      <c r="CZ3" s="6" t="e">
        <f t="shared" ref="CZ3" si="50">CN3+1</f>
        <v>#VALUE!</v>
      </c>
      <c r="DA3" s="6" t="e">
        <f t="shared" ref="DA3" si="51">CO3+1</f>
        <v>#VALUE!</v>
      </c>
      <c r="DB3" s="6" t="e">
        <f t="shared" ref="DB3" si="52">CP3+1</f>
        <v>#VALUE!</v>
      </c>
      <c r="DC3" s="6" t="e">
        <f t="shared" ref="DC3" si="53">CQ3+1</f>
        <v>#VALUE!</v>
      </c>
      <c r="DD3" s="6" t="e">
        <f t="shared" ref="DD3" si="54">CR3+1</f>
        <v>#VALUE!</v>
      </c>
      <c r="DE3" s="6">
        <f t="shared" ref="DE3" si="55">CS3+1</f>
        <v>2000</v>
      </c>
      <c r="DF3" s="6" t="e">
        <f t="shared" ref="DF3" si="56">CT3+1</f>
        <v>#VALUE!</v>
      </c>
      <c r="DG3" s="6" t="e">
        <f t="shared" ref="DG3" si="57">CU3+1</f>
        <v>#VALUE!</v>
      </c>
      <c r="DH3" s="6" t="e">
        <f t="shared" ref="DH3" si="58">CV3+1</f>
        <v>#VALUE!</v>
      </c>
      <c r="DI3" s="6" t="e">
        <f t="shared" ref="DI3" si="59">CW3+1</f>
        <v>#VALUE!</v>
      </c>
      <c r="DJ3" s="6" t="e">
        <f t="shared" ref="DJ3:DK3" si="60">CX3+1</f>
        <v>#VALUE!</v>
      </c>
      <c r="DK3" s="6" t="e">
        <f t="shared" si="60"/>
        <v>#VALUE!</v>
      </c>
      <c r="DL3" s="6" t="e">
        <f t="shared" ref="DL3" si="61">CZ3+1</f>
        <v>#VALUE!</v>
      </c>
      <c r="DM3" s="6" t="e">
        <f t="shared" ref="DM3" si="62">DA3+1</f>
        <v>#VALUE!</v>
      </c>
      <c r="DN3" s="6" t="e">
        <f t="shared" ref="DN3" si="63">DB3+1</f>
        <v>#VALUE!</v>
      </c>
      <c r="DO3" s="6" t="e">
        <f t="shared" ref="DO3" si="64">DC3+1</f>
        <v>#VALUE!</v>
      </c>
      <c r="DP3" s="6" t="e">
        <f t="shared" ref="DP3" si="65">DD3+1</f>
        <v>#VALUE!</v>
      </c>
      <c r="DQ3" s="6">
        <f t="shared" ref="DQ3" si="66">DE3+1</f>
        <v>2001</v>
      </c>
      <c r="DR3" s="6" t="e">
        <f t="shared" ref="DR3" si="67">DF3+1</f>
        <v>#VALUE!</v>
      </c>
      <c r="DS3" s="6" t="e">
        <f t="shared" ref="DS3" si="68">DG3+1</f>
        <v>#VALUE!</v>
      </c>
      <c r="DT3" s="6" t="e">
        <f t="shared" ref="DT3" si="69">DH3+1</f>
        <v>#VALUE!</v>
      </c>
      <c r="DU3" s="6" t="e">
        <f t="shared" ref="DU3" si="70">DI3+1</f>
        <v>#VALUE!</v>
      </c>
      <c r="DV3" s="6" t="e">
        <f t="shared" ref="DV3" si="71">DJ3+1</f>
        <v>#VALUE!</v>
      </c>
      <c r="DW3" s="6" t="e">
        <f t="shared" ref="DW3:DX3" si="72">DK3+1</f>
        <v>#VALUE!</v>
      </c>
      <c r="DX3" s="6" t="e">
        <f t="shared" si="72"/>
        <v>#VALUE!</v>
      </c>
      <c r="DY3" s="6" t="e">
        <f t="shared" ref="DY3" si="73">DM3+1</f>
        <v>#VALUE!</v>
      </c>
      <c r="DZ3" s="6" t="e">
        <f t="shared" ref="DZ3" si="74">DN3+1</f>
        <v>#VALUE!</v>
      </c>
      <c r="EA3" s="6" t="e">
        <f t="shared" ref="EA3" si="75">DO3+1</f>
        <v>#VALUE!</v>
      </c>
      <c r="EB3" s="6" t="e">
        <f t="shared" ref="EB3" si="76">DP3+1</f>
        <v>#VALUE!</v>
      </c>
      <c r="EC3" s="6">
        <f t="shared" ref="EC3" si="77">DQ3+1</f>
        <v>2002</v>
      </c>
      <c r="ED3" s="6" t="e">
        <f t="shared" ref="ED3" si="78">DR3+1</f>
        <v>#VALUE!</v>
      </c>
      <c r="EE3" s="6" t="e">
        <f t="shared" ref="EE3" si="79">DS3+1</f>
        <v>#VALUE!</v>
      </c>
      <c r="EF3" s="6" t="e">
        <f t="shared" ref="EF3" si="80">DT3+1</f>
        <v>#VALUE!</v>
      </c>
      <c r="EG3" s="6" t="e">
        <f t="shared" ref="EG3" si="81">DU3+1</f>
        <v>#VALUE!</v>
      </c>
      <c r="EH3" s="6" t="e">
        <f t="shared" ref="EH3" si="82">DV3+1</f>
        <v>#VALUE!</v>
      </c>
      <c r="EI3" s="6" t="e">
        <f t="shared" ref="EI3" si="83">DW3+1</f>
        <v>#VALUE!</v>
      </c>
      <c r="EJ3" s="6" t="e">
        <f t="shared" ref="EJ3:EK3" si="84">DX3+1</f>
        <v>#VALUE!</v>
      </c>
      <c r="EK3" s="6" t="e">
        <f t="shared" si="84"/>
        <v>#VALUE!</v>
      </c>
      <c r="EL3" s="6" t="e">
        <f t="shared" ref="EL3" si="85">DZ3+1</f>
        <v>#VALUE!</v>
      </c>
      <c r="EM3" s="6" t="e">
        <f t="shared" ref="EM3" si="86">EA3+1</f>
        <v>#VALUE!</v>
      </c>
      <c r="EN3" s="6" t="e">
        <f t="shared" ref="EN3" si="87">EB3+1</f>
        <v>#VALUE!</v>
      </c>
      <c r="EO3" s="6">
        <f t="shared" ref="EO3" si="88">EC3+1</f>
        <v>2003</v>
      </c>
      <c r="EP3" s="6" t="e">
        <f t="shared" ref="EP3" si="89">ED3+1</f>
        <v>#VALUE!</v>
      </c>
      <c r="EQ3" s="6" t="e">
        <f t="shared" ref="EQ3" si="90">EE3+1</f>
        <v>#VALUE!</v>
      </c>
      <c r="ER3" s="6" t="e">
        <f t="shared" ref="ER3" si="91">EF3+1</f>
        <v>#VALUE!</v>
      </c>
      <c r="ES3" s="6" t="e">
        <f t="shared" ref="ES3" si="92">EG3+1</f>
        <v>#VALUE!</v>
      </c>
      <c r="ET3" s="6" t="e">
        <f t="shared" ref="ET3" si="93">EH3+1</f>
        <v>#VALUE!</v>
      </c>
      <c r="EU3" s="6" t="e">
        <f t="shared" ref="EU3" si="94">EI3+1</f>
        <v>#VALUE!</v>
      </c>
      <c r="EV3" s="6" t="e">
        <f t="shared" ref="EV3" si="95">EJ3+1</f>
        <v>#VALUE!</v>
      </c>
      <c r="EW3" s="6" t="e">
        <f t="shared" ref="EW3:EX3" si="96">EK3+1</f>
        <v>#VALUE!</v>
      </c>
      <c r="EX3" s="6" t="e">
        <f t="shared" si="96"/>
        <v>#VALUE!</v>
      </c>
      <c r="EY3" s="6" t="e">
        <f t="shared" ref="EY3" si="97">EM3+1</f>
        <v>#VALUE!</v>
      </c>
      <c r="EZ3" s="6" t="e">
        <f t="shared" ref="EZ3" si="98">EN3+1</f>
        <v>#VALUE!</v>
      </c>
      <c r="FA3" s="6">
        <f t="shared" ref="FA3" si="99">EO3+1</f>
        <v>2004</v>
      </c>
      <c r="FB3" s="6" t="e">
        <f t="shared" ref="FB3" si="100">EP3+1</f>
        <v>#VALUE!</v>
      </c>
      <c r="FC3" s="6" t="e">
        <f t="shared" ref="FC3" si="101">EQ3+1</f>
        <v>#VALUE!</v>
      </c>
      <c r="FD3" s="6" t="e">
        <f t="shared" ref="FD3" si="102">ER3+1</f>
        <v>#VALUE!</v>
      </c>
      <c r="FE3" s="6" t="e">
        <f t="shared" ref="FE3" si="103">ES3+1</f>
        <v>#VALUE!</v>
      </c>
      <c r="FF3" s="6" t="e">
        <f t="shared" ref="FF3" si="104">ET3+1</f>
        <v>#VALUE!</v>
      </c>
      <c r="FG3" s="6" t="e">
        <f t="shared" ref="FG3" si="105">EU3+1</f>
        <v>#VALUE!</v>
      </c>
      <c r="FH3" s="6" t="e">
        <f t="shared" ref="FH3" si="106">EV3+1</f>
        <v>#VALUE!</v>
      </c>
      <c r="FI3" s="6" t="e">
        <f t="shared" ref="FI3" si="107">EW3+1</f>
        <v>#VALUE!</v>
      </c>
      <c r="FJ3" s="6" t="e">
        <f t="shared" ref="FJ3:FK3" si="108">EX3+1</f>
        <v>#VALUE!</v>
      </c>
      <c r="FK3" s="6" t="e">
        <f t="shared" si="108"/>
        <v>#VALUE!</v>
      </c>
      <c r="FL3" s="6" t="e">
        <f t="shared" ref="FL3" si="109">EZ3+1</f>
        <v>#VALUE!</v>
      </c>
      <c r="FM3" s="6">
        <f t="shared" ref="FM3" si="110">FA3+1</f>
        <v>2005</v>
      </c>
      <c r="FN3" s="6" t="e">
        <f t="shared" ref="FN3" si="111">FB3+1</f>
        <v>#VALUE!</v>
      </c>
      <c r="FO3" s="6" t="e">
        <f t="shared" ref="FO3" si="112">FC3+1</f>
        <v>#VALUE!</v>
      </c>
      <c r="FP3" s="6" t="e">
        <f t="shared" ref="FP3" si="113">FD3+1</f>
        <v>#VALUE!</v>
      </c>
      <c r="FQ3" s="6" t="e">
        <f t="shared" ref="FQ3" si="114">FE3+1</f>
        <v>#VALUE!</v>
      </c>
      <c r="FR3" s="6" t="e">
        <f t="shared" ref="FR3" si="115">FF3+1</f>
        <v>#VALUE!</v>
      </c>
      <c r="FS3" s="6" t="e">
        <f t="shared" ref="FS3" si="116">FG3+1</f>
        <v>#VALUE!</v>
      </c>
      <c r="FT3" s="6" t="e">
        <f t="shared" ref="FT3" si="117">FH3+1</f>
        <v>#VALUE!</v>
      </c>
      <c r="FU3" s="6" t="e">
        <f t="shared" ref="FU3" si="118">FI3+1</f>
        <v>#VALUE!</v>
      </c>
      <c r="FV3" s="6" t="e">
        <f t="shared" ref="FV3" si="119">FJ3+1</f>
        <v>#VALUE!</v>
      </c>
      <c r="FW3" s="6" t="e">
        <f t="shared" ref="FW3:FX3" si="120">FK3+1</f>
        <v>#VALUE!</v>
      </c>
      <c r="FX3" s="6" t="e">
        <f t="shared" si="120"/>
        <v>#VALUE!</v>
      </c>
      <c r="FY3" s="6">
        <f t="shared" ref="FY3" si="121">FM3+1</f>
        <v>2006</v>
      </c>
      <c r="FZ3" s="6" t="e">
        <f t="shared" ref="FZ3" si="122">FN3+1</f>
        <v>#VALUE!</v>
      </c>
      <c r="GA3" s="6" t="e">
        <f t="shared" ref="GA3" si="123">FO3+1</f>
        <v>#VALUE!</v>
      </c>
      <c r="GB3" s="6" t="e">
        <f t="shared" ref="GB3" si="124">FP3+1</f>
        <v>#VALUE!</v>
      </c>
      <c r="GC3" s="6" t="e">
        <f t="shared" ref="GC3" si="125">FQ3+1</f>
        <v>#VALUE!</v>
      </c>
      <c r="GD3" s="6" t="e">
        <f t="shared" ref="GD3" si="126">FR3+1</f>
        <v>#VALUE!</v>
      </c>
      <c r="GE3" s="6" t="e">
        <f t="shared" ref="GE3" si="127">FS3+1</f>
        <v>#VALUE!</v>
      </c>
      <c r="GF3" s="6" t="e">
        <f t="shared" ref="GF3" si="128">FT3+1</f>
        <v>#VALUE!</v>
      </c>
      <c r="GG3" s="6" t="e">
        <f t="shared" ref="GG3" si="129">FU3+1</f>
        <v>#VALUE!</v>
      </c>
      <c r="GH3" s="6" t="e">
        <f t="shared" ref="GH3" si="130">FV3+1</f>
        <v>#VALUE!</v>
      </c>
      <c r="GI3" s="6" t="e">
        <f t="shared" ref="GI3" si="131">FW3+1</f>
        <v>#VALUE!</v>
      </c>
      <c r="GJ3" s="6" t="e">
        <f t="shared" ref="GJ3:GK3" si="132">FX3+1</f>
        <v>#VALUE!</v>
      </c>
      <c r="GK3" s="6">
        <f t="shared" si="132"/>
        <v>2007</v>
      </c>
      <c r="GL3" s="6" t="e">
        <f t="shared" ref="GL3" si="133">FZ3+1</f>
        <v>#VALUE!</v>
      </c>
      <c r="GM3" s="6" t="e">
        <f t="shared" ref="GM3" si="134">GA3+1</f>
        <v>#VALUE!</v>
      </c>
      <c r="GN3" s="6" t="e">
        <f t="shared" ref="GN3" si="135">GB3+1</f>
        <v>#VALUE!</v>
      </c>
      <c r="GO3" s="6" t="e">
        <f t="shared" ref="GO3" si="136">GC3+1</f>
        <v>#VALUE!</v>
      </c>
      <c r="GP3" s="6" t="e">
        <f t="shared" ref="GP3" si="137">GD3+1</f>
        <v>#VALUE!</v>
      </c>
      <c r="GQ3" s="6" t="e">
        <f t="shared" ref="GQ3" si="138">GE3+1</f>
        <v>#VALUE!</v>
      </c>
      <c r="GR3" s="6" t="e">
        <f t="shared" ref="GR3" si="139">GF3+1</f>
        <v>#VALUE!</v>
      </c>
      <c r="GS3" s="6" t="e">
        <f t="shared" ref="GS3" si="140">GG3+1</f>
        <v>#VALUE!</v>
      </c>
      <c r="GT3" s="6" t="e">
        <f t="shared" ref="GT3" si="141">GH3+1</f>
        <v>#VALUE!</v>
      </c>
      <c r="GU3" s="6" t="e">
        <f t="shared" ref="GU3" si="142">GI3+1</f>
        <v>#VALUE!</v>
      </c>
      <c r="GV3" s="6" t="e">
        <f t="shared" ref="GV3" si="143">GJ3+1</f>
        <v>#VALUE!</v>
      </c>
      <c r="GW3" s="6">
        <f t="shared" ref="GW3:GX3" si="144">GK3+1</f>
        <v>2008</v>
      </c>
      <c r="GX3" s="6" t="e">
        <f t="shared" si="144"/>
        <v>#VALUE!</v>
      </c>
      <c r="GY3" s="6" t="e">
        <f t="shared" ref="GY3" si="145">GM3+1</f>
        <v>#VALUE!</v>
      </c>
      <c r="GZ3" s="6" t="e">
        <f t="shared" ref="GZ3" si="146">GN3+1</f>
        <v>#VALUE!</v>
      </c>
      <c r="HA3" s="6" t="e">
        <f t="shared" ref="HA3" si="147">GO3+1</f>
        <v>#VALUE!</v>
      </c>
      <c r="HB3" s="6" t="e">
        <f t="shared" ref="HB3" si="148">GP3+1</f>
        <v>#VALUE!</v>
      </c>
      <c r="HC3" s="6" t="e">
        <f t="shared" ref="HC3" si="149">GQ3+1</f>
        <v>#VALUE!</v>
      </c>
      <c r="HD3" s="6" t="e">
        <f t="shared" ref="HD3" si="150">GR3+1</f>
        <v>#VALUE!</v>
      </c>
      <c r="HE3" s="6" t="e">
        <f t="shared" ref="HE3" si="151">GS3+1</f>
        <v>#VALUE!</v>
      </c>
      <c r="HF3" s="6" t="e">
        <f t="shared" ref="HF3" si="152">GT3+1</f>
        <v>#VALUE!</v>
      </c>
      <c r="HG3" s="6" t="e">
        <f t="shared" ref="HG3" si="153">GU3+1</f>
        <v>#VALUE!</v>
      </c>
      <c r="HH3" s="6" t="e">
        <f t="shared" ref="HH3" si="154">GV3+1</f>
        <v>#VALUE!</v>
      </c>
      <c r="HI3" s="6">
        <f t="shared" ref="HI3" si="155">GW3+1</f>
        <v>2009</v>
      </c>
      <c r="HJ3" s="6" t="e">
        <f t="shared" ref="HJ3:HK3" si="156">GX3+1</f>
        <v>#VALUE!</v>
      </c>
      <c r="HK3" s="6" t="e">
        <f t="shared" si="156"/>
        <v>#VALUE!</v>
      </c>
      <c r="HL3" s="6" t="e">
        <f t="shared" ref="HL3" si="157">GZ3+1</f>
        <v>#VALUE!</v>
      </c>
      <c r="HM3" s="6" t="e">
        <f t="shared" ref="HM3" si="158">HA3+1</f>
        <v>#VALUE!</v>
      </c>
      <c r="HN3" s="6" t="e">
        <f t="shared" ref="HN3" si="159">HB3+1</f>
        <v>#VALUE!</v>
      </c>
      <c r="HO3" s="6" t="e">
        <f t="shared" ref="HO3" si="160">HC3+1</f>
        <v>#VALUE!</v>
      </c>
      <c r="HP3" s="6" t="e">
        <f t="shared" ref="HP3" si="161">HD3+1</f>
        <v>#VALUE!</v>
      </c>
      <c r="HQ3" s="6" t="e">
        <f t="shared" ref="HQ3" si="162">HE3+1</f>
        <v>#VALUE!</v>
      </c>
      <c r="HR3" s="6" t="e">
        <f t="shared" ref="HR3" si="163">HF3+1</f>
        <v>#VALUE!</v>
      </c>
      <c r="HS3" s="6" t="e">
        <f t="shared" ref="HS3" si="164">HG3+1</f>
        <v>#VALUE!</v>
      </c>
      <c r="HT3" s="6" t="e">
        <f t="shared" ref="HT3" si="165">HH3+1</f>
        <v>#VALUE!</v>
      </c>
      <c r="HU3" s="6">
        <f t="shared" ref="HU3" si="166">HI3+1</f>
        <v>2010</v>
      </c>
      <c r="HV3" s="6" t="e">
        <f t="shared" ref="HV3" si="167">HJ3+1</f>
        <v>#VALUE!</v>
      </c>
      <c r="HW3" s="6" t="e">
        <f t="shared" ref="HW3:HX3" si="168">HK3+1</f>
        <v>#VALUE!</v>
      </c>
      <c r="HX3" s="6" t="e">
        <f t="shared" si="168"/>
        <v>#VALUE!</v>
      </c>
      <c r="HY3" s="6" t="e">
        <f t="shared" ref="HY3" si="169">HM3+1</f>
        <v>#VALUE!</v>
      </c>
      <c r="HZ3" s="6" t="e">
        <f t="shared" ref="HZ3" si="170">HN3+1</f>
        <v>#VALUE!</v>
      </c>
      <c r="IA3" s="6" t="e">
        <f t="shared" ref="IA3" si="171">HO3+1</f>
        <v>#VALUE!</v>
      </c>
      <c r="IB3" s="6" t="e">
        <f t="shared" ref="IB3" si="172">HP3+1</f>
        <v>#VALUE!</v>
      </c>
      <c r="IC3" s="6" t="e">
        <f t="shared" ref="IC3" si="173">HQ3+1</f>
        <v>#VALUE!</v>
      </c>
      <c r="ID3" s="6" t="e">
        <f t="shared" ref="ID3" si="174">HR3+1</f>
        <v>#VALUE!</v>
      </c>
      <c r="IE3" s="6" t="e">
        <f t="shared" ref="IE3" si="175">HS3+1</f>
        <v>#VALUE!</v>
      </c>
      <c r="IF3" s="6" t="e">
        <f t="shared" ref="IF3" si="176">HT3+1</f>
        <v>#VALUE!</v>
      </c>
      <c r="IG3" s="6">
        <f t="shared" ref="IG3" si="177">HU3+1</f>
        <v>2011</v>
      </c>
      <c r="IH3" s="6" t="e">
        <f t="shared" ref="IH3" si="178">HV3+1</f>
        <v>#VALUE!</v>
      </c>
      <c r="II3" s="6" t="e">
        <f t="shared" ref="II3" si="179">HW3+1</f>
        <v>#VALUE!</v>
      </c>
      <c r="IJ3" s="6" t="e">
        <f t="shared" ref="IJ3:IK3" si="180">HX3+1</f>
        <v>#VALUE!</v>
      </c>
      <c r="IK3" s="6" t="e">
        <f t="shared" si="180"/>
        <v>#VALUE!</v>
      </c>
      <c r="IL3" s="6" t="e">
        <f t="shared" ref="IL3" si="181">HZ3+1</f>
        <v>#VALUE!</v>
      </c>
      <c r="IM3" s="6" t="e">
        <f t="shared" ref="IM3" si="182">IA3+1</f>
        <v>#VALUE!</v>
      </c>
      <c r="IN3" s="6" t="e">
        <f t="shared" ref="IN3" si="183">IB3+1</f>
        <v>#VALUE!</v>
      </c>
      <c r="IO3" s="6" t="e">
        <f t="shared" ref="IO3" si="184">IC3+1</f>
        <v>#VALUE!</v>
      </c>
      <c r="IP3" s="6" t="e">
        <f t="shared" ref="IP3" si="185">ID3+1</f>
        <v>#VALUE!</v>
      </c>
      <c r="IQ3" s="6" t="e">
        <f t="shared" ref="IQ3" si="186">IE3+1</f>
        <v>#VALUE!</v>
      </c>
      <c r="IR3" s="6" t="e">
        <f t="shared" ref="IR3" si="187">IF3+1</f>
        <v>#VALUE!</v>
      </c>
      <c r="IS3" s="6">
        <f t="shared" ref="IS3" si="188">IG3+1</f>
        <v>2012</v>
      </c>
      <c r="IT3" s="6" t="e">
        <f t="shared" ref="IT3" si="189">IH3+1</f>
        <v>#VALUE!</v>
      </c>
      <c r="IU3" s="6" t="e">
        <f t="shared" ref="IU3" si="190">II3+1</f>
        <v>#VALUE!</v>
      </c>
      <c r="IV3" s="6" t="e">
        <f t="shared" ref="IV3" si="191">IJ3+1</f>
        <v>#VALUE!</v>
      </c>
      <c r="IW3" s="6" t="e">
        <f t="shared" ref="IW3:IX3" si="192">IK3+1</f>
        <v>#VALUE!</v>
      </c>
      <c r="IX3" s="6" t="e">
        <f t="shared" si="192"/>
        <v>#VALUE!</v>
      </c>
      <c r="IY3" s="6" t="e">
        <f t="shared" ref="IY3" si="193">IM3+1</f>
        <v>#VALUE!</v>
      </c>
      <c r="IZ3" s="6" t="e">
        <f t="shared" ref="IZ3" si="194">IN3+1</f>
        <v>#VALUE!</v>
      </c>
      <c r="JA3" s="6" t="e">
        <f t="shared" ref="JA3" si="195">IO3+1</f>
        <v>#VALUE!</v>
      </c>
      <c r="JB3" s="6" t="e">
        <f t="shared" ref="JB3" si="196">IP3+1</f>
        <v>#VALUE!</v>
      </c>
      <c r="JC3" s="6" t="e">
        <f t="shared" ref="JC3" si="197">IQ3+1</f>
        <v>#VALUE!</v>
      </c>
      <c r="JD3" s="6" t="e">
        <f t="shared" ref="JD3" si="198">IR3+1</f>
        <v>#VALUE!</v>
      </c>
      <c r="JE3" s="6">
        <f t="shared" ref="JE3" si="199">IS3+1</f>
        <v>2013</v>
      </c>
      <c r="JF3" s="6" t="e">
        <f t="shared" ref="JF3" si="200">IT3+1</f>
        <v>#VALUE!</v>
      </c>
      <c r="JG3" s="6" t="e">
        <f t="shared" ref="JG3" si="201">IU3+1</f>
        <v>#VALUE!</v>
      </c>
      <c r="JH3" s="6" t="e">
        <f t="shared" ref="JH3" si="202">IV3+1</f>
        <v>#VALUE!</v>
      </c>
      <c r="JI3" s="6" t="e">
        <f t="shared" ref="JI3" si="203">IW3+1</f>
        <v>#VALUE!</v>
      </c>
      <c r="JJ3" s="6" t="e">
        <f t="shared" ref="JJ3:JK3" si="204">IX3+1</f>
        <v>#VALUE!</v>
      </c>
      <c r="JK3" s="6" t="e">
        <f t="shared" si="204"/>
        <v>#VALUE!</v>
      </c>
      <c r="JL3" s="6" t="e">
        <f t="shared" ref="JL3" si="205">IZ3+1</f>
        <v>#VALUE!</v>
      </c>
      <c r="JM3" s="6" t="e">
        <f t="shared" ref="JM3" si="206">JA3+1</f>
        <v>#VALUE!</v>
      </c>
      <c r="JN3" s="6" t="e">
        <f t="shared" ref="JN3" si="207">JB3+1</f>
        <v>#VALUE!</v>
      </c>
      <c r="JO3" s="6" t="e">
        <f t="shared" ref="JO3" si="208">JC3+1</f>
        <v>#VALUE!</v>
      </c>
      <c r="JP3" s="6" t="e">
        <f t="shared" ref="JP3" si="209">JD3+1</f>
        <v>#VALUE!</v>
      </c>
      <c r="JQ3" s="6">
        <f t="shared" ref="JQ3" si="210">JE3+1</f>
        <v>2014</v>
      </c>
      <c r="JR3" s="6" t="e">
        <f t="shared" ref="JR3" si="211">JF3+1</f>
        <v>#VALUE!</v>
      </c>
      <c r="JS3" s="6" t="e">
        <f t="shared" ref="JS3" si="212">JG3+1</f>
        <v>#VALUE!</v>
      </c>
      <c r="JT3" s="6" t="e">
        <f t="shared" ref="JT3" si="213">JH3+1</f>
        <v>#VALUE!</v>
      </c>
      <c r="JU3" s="6" t="e">
        <f t="shared" ref="JU3" si="214">JI3+1</f>
        <v>#VALUE!</v>
      </c>
      <c r="JV3" s="6" t="e">
        <f t="shared" ref="JV3" si="215">JJ3+1</f>
        <v>#VALUE!</v>
      </c>
      <c r="JW3" s="6" t="e">
        <f t="shared" ref="JW3:JX3" si="216">JK3+1</f>
        <v>#VALUE!</v>
      </c>
      <c r="JX3" s="6" t="e">
        <f t="shared" si="216"/>
        <v>#VALUE!</v>
      </c>
      <c r="JY3" s="6" t="e">
        <f t="shared" ref="JY3" si="217">JM3+1</f>
        <v>#VALUE!</v>
      </c>
      <c r="JZ3" s="6" t="e">
        <f t="shared" ref="JZ3" si="218">JN3+1</f>
        <v>#VALUE!</v>
      </c>
      <c r="KA3" s="6" t="e">
        <f t="shared" ref="KA3" si="219">JO3+1</f>
        <v>#VALUE!</v>
      </c>
      <c r="KB3" s="6" t="e">
        <f t="shared" ref="KB3" si="220">JP3+1</f>
        <v>#VALUE!</v>
      </c>
      <c r="KC3" s="6">
        <f t="shared" ref="KC3" si="221">JQ3+1</f>
        <v>2015</v>
      </c>
      <c r="KD3" s="6" t="e">
        <f t="shared" ref="KD3" si="222">JR3+1</f>
        <v>#VALUE!</v>
      </c>
      <c r="KE3" s="6" t="e">
        <f t="shared" ref="KE3" si="223">JS3+1</f>
        <v>#VALUE!</v>
      </c>
      <c r="KF3" s="6" t="e">
        <f t="shared" ref="KF3" si="224">JT3+1</f>
        <v>#VALUE!</v>
      </c>
      <c r="KG3" s="6" t="e">
        <f t="shared" ref="KG3" si="225">JU3+1</f>
        <v>#VALUE!</v>
      </c>
      <c r="KH3" s="6" t="e">
        <f t="shared" ref="KH3" si="226">JV3+1</f>
        <v>#VALUE!</v>
      </c>
      <c r="KI3" s="6" t="e">
        <f t="shared" ref="KI3" si="227">JW3+1</f>
        <v>#VALUE!</v>
      </c>
      <c r="KJ3" s="6" t="e">
        <f t="shared" ref="KJ3:KK3" si="228">JX3+1</f>
        <v>#VALUE!</v>
      </c>
      <c r="KK3" s="6" t="e">
        <f t="shared" si="228"/>
        <v>#VALUE!</v>
      </c>
      <c r="KL3" s="6" t="e">
        <f t="shared" ref="KL3" si="229">JZ3+1</f>
        <v>#VALUE!</v>
      </c>
      <c r="KM3" s="6" t="e">
        <f t="shared" ref="KM3" si="230">KA3+1</f>
        <v>#VALUE!</v>
      </c>
      <c r="KN3" s="6" t="e">
        <f t="shared" ref="KN3" si="231">KB3+1</f>
        <v>#VALUE!</v>
      </c>
      <c r="KO3" s="6">
        <f t="shared" ref="KO3" si="232">KC3+1</f>
        <v>2016</v>
      </c>
      <c r="KP3" s="6" t="e">
        <f t="shared" ref="KP3" si="233">KD3+1</f>
        <v>#VALUE!</v>
      </c>
      <c r="KQ3" s="6" t="e">
        <f t="shared" ref="KQ3" si="234">KE3+1</f>
        <v>#VALUE!</v>
      </c>
      <c r="KR3" s="6" t="e">
        <f t="shared" ref="KR3" si="235">KF3+1</f>
        <v>#VALUE!</v>
      </c>
      <c r="KS3" s="6" t="e">
        <f t="shared" ref="KS3" si="236">KG3+1</f>
        <v>#VALUE!</v>
      </c>
      <c r="KT3" s="6" t="e">
        <f t="shared" ref="KT3" si="237">KH3+1</f>
        <v>#VALUE!</v>
      </c>
      <c r="KU3" s="6" t="e">
        <f t="shared" ref="KU3" si="238">KI3+1</f>
        <v>#VALUE!</v>
      </c>
      <c r="KV3" s="6" t="e">
        <f t="shared" ref="KV3" si="239">KJ3+1</f>
        <v>#VALUE!</v>
      </c>
      <c r="KW3" s="6" t="e">
        <f t="shared" ref="KW3:KX3" si="240">KK3+1</f>
        <v>#VALUE!</v>
      </c>
      <c r="KX3" s="6" t="e">
        <f t="shared" si="240"/>
        <v>#VALUE!</v>
      </c>
      <c r="KY3" s="6" t="e">
        <f t="shared" ref="KY3" si="241">KM3+1</f>
        <v>#VALUE!</v>
      </c>
      <c r="KZ3" s="6" t="e">
        <f t="shared" ref="KZ3" si="242">KN3+1</f>
        <v>#VALUE!</v>
      </c>
      <c r="LA3" s="6">
        <f t="shared" ref="LA3" si="243">KO3+1</f>
        <v>2017</v>
      </c>
      <c r="LB3" s="6" t="e">
        <f t="shared" ref="LB3" si="244">KP3+1</f>
        <v>#VALUE!</v>
      </c>
      <c r="LC3" s="6" t="e">
        <f t="shared" ref="LC3" si="245">KQ3+1</f>
        <v>#VALUE!</v>
      </c>
      <c r="LD3" s="6" t="e">
        <f t="shared" ref="LD3" si="246">KR3+1</f>
        <v>#VALUE!</v>
      </c>
      <c r="LE3" s="6" t="e">
        <f t="shared" ref="LE3" si="247">KS3+1</f>
        <v>#VALUE!</v>
      </c>
      <c r="LF3" s="6" t="e">
        <f t="shared" ref="LF3" si="248">KT3+1</f>
        <v>#VALUE!</v>
      </c>
      <c r="LG3" s="6" t="e">
        <f t="shared" ref="LG3" si="249">KU3+1</f>
        <v>#VALUE!</v>
      </c>
      <c r="LH3" s="6" t="e">
        <f t="shared" ref="LH3" si="250">KV3+1</f>
        <v>#VALUE!</v>
      </c>
      <c r="LI3" s="6" t="e">
        <f t="shared" ref="LI3" si="251">KW3+1</f>
        <v>#VALUE!</v>
      </c>
      <c r="LJ3" s="6" t="e">
        <f t="shared" ref="LJ3:LK3" si="252">KX3+1</f>
        <v>#VALUE!</v>
      </c>
      <c r="LK3" s="6" t="e">
        <f t="shared" si="252"/>
        <v>#VALUE!</v>
      </c>
      <c r="LL3" s="6" t="e">
        <f t="shared" ref="LL3" si="253">KZ3+1</f>
        <v>#VALUE!</v>
      </c>
      <c r="LM3" s="6">
        <f t="shared" ref="LM3" si="254">LA3+1</f>
        <v>2018</v>
      </c>
      <c r="LN3" s="6" t="e">
        <f t="shared" ref="LN3" si="255">LB3+1</f>
        <v>#VALUE!</v>
      </c>
      <c r="LO3" s="6" t="e">
        <f t="shared" ref="LO3" si="256">LC3+1</f>
        <v>#VALUE!</v>
      </c>
      <c r="LP3" s="6" t="e">
        <f t="shared" ref="LP3" si="257">LD3+1</f>
        <v>#VALUE!</v>
      </c>
      <c r="LQ3" s="6" t="e">
        <f t="shared" ref="LQ3" si="258">LE3+1</f>
        <v>#VALUE!</v>
      </c>
      <c r="LR3" s="6" t="e">
        <f t="shared" ref="LR3" si="259">LF3+1</f>
        <v>#VALUE!</v>
      </c>
      <c r="LS3" s="6" t="e">
        <f t="shared" ref="LS3" si="260">LG3+1</f>
        <v>#VALUE!</v>
      </c>
      <c r="LT3" s="6" t="e">
        <f t="shared" ref="LT3" si="261">LH3+1</f>
        <v>#VALUE!</v>
      </c>
      <c r="LU3" s="6" t="e">
        <f t="shared" ref="LU3" si="262">LI3+1</f>
        <v>#VALUE!</v>
      </c>
      <c r="LV3" s="6" t="e">
        <f t="shared" ref="LV3" si="263">LJ3+1</f>
        <v>#VALUE!</v>
      </c>
      <c r="LW3" s="6" t="e">
        <f t="shared" ref="LW3:LX3" si="264">LK3+1</f>
        <v>#VALUE!</v>
      </c>
      <c r="LX3" s="6" t="e">
        <f t="shared" si="264"/>
        <v>#VALUE!</v>
      </c>
      <c r="LY3" s="6">
        <f t="shared" ref="LY3" si="265">LM3+1</f>
        <v>2019</v>
      </c>
      <c r="LZ3" s="6" t="e">
        <f t="shared" ref="LZ3" si="266">LN3+1</f>
        <v>#VALUE!</v>
      </c>
      <c r="MA3" s="6" t="e">
        <f t="shared" ref="MA3" si="267">LO3+1</f>
        <v>#VALUE!</v>
      </c>
      <c r="MB3" s="6" t="e">
        <f t="shared" ref="MB3" si="268">LP3+1</f>
        <v>#VALUE!</v>
      </c>
      <c r="MC3" s="6" t="e">
        <f t="shared" ref="MC3" si="269">LQ3+1</f>
        <v>#VALUE!</v>
      </c>
      <c r="MD3" s="6" t="e">
        <f t="shared" ref="MD3" si="270">LR3+1</f>
        <v>#VALUE!</v>
      </c>
      <c r="ME3" s="6" t="e">
        <f t="shared" ref="ME3" si="271">LS3+1</f>
        <v>#VALUE!</v>
      </c>
      <c r="MF3" s="6" t="e">
        <f t="shared" ref="MF3" si="272">LT3+1</f>
        <v>#VALUE!</v>
      </c>
      <c r="MG3" s="6" t="e">
        <f t="shared" ref="MG3" si="273">LU3+1</f>
        <v>#VALUE!</v>
      </c>
      <c r="MH3" s="6" t="e">
        <f t="shared" ref="MH3" si="274">LV3+1</f>
        <v>#VALUE!</v>
      </c>
      <c r="MI3" s="6" t="e">
        <f t="shared" ref="MI3" si="275">LW3+1</f>
        <v>#VALUE!</v>
      </c>
      <c r="MJ3" s="6" t="e">
        <f t="shared" ref="MJ3:MK3" si="276">LX3+1</f>
        <v>#VALUE!</v>
      </c>
      <c r="MK3" s="6">
        <f t="shared" si="276"/>
        <v>2020</v>
      </c>
      <c r="ML3" s="6" t="e">
        <f t="shared" ref="ML3" si="277">LZ3+1</f>
        <v>#VALUE!</v>
      </c>
      <c r="MM3" s="6" t="e">
        <f t="shared" ref="MM3" si="278">MA3+1</f>
        <v>#VALUE!</v>
      </c>
      <c r="MN3" s="6" t="e">
        <f t="shared" ref="MN3" si="279">MB3+1</f>
        <v>#VALUE!</v>
      </c>
      <c r="MO3" s="6" t="e">
        <f t="shared" ref="MO3" si="280">MC3+1</f>
        <v>#VALUE!</v>
      </c>
      <c r="MP3" s="6" t="e">
        <f t="shared" ref="MP3" si="281">MD3+1</f>
        <v>#VALUE!</v>
      </c>
      <c r="MQ3" s="6" t="e">
        <f t="shared" ref="MQ3" si="282">ME3+1</f>
        <v>#VALUE!</v>
      </c>
      <c r="MR3" s="6" t="e">
        <f t="shared" ref="MR3" si="283">MF3+1</f>
        <v>#VALUE!</v>
      </c>
      <c r="MS3" s="6" t="e">
        <f t="shared" ref="MS3" si="284">MG3+1</f>
        <v>#VALUE!</v>
      </c>
      <c r="MT3" s="6" t="e">
        <f t="shared" ref="MT3" si="285">MH3+1</f>
        <v>#VALUE!</v>
      </c>
      <c r="MU3" s="6" t="e">
        <f t="shared" ref="MU3" si="286">MI3+1</f>
        <v>#VALUE!</v>
      </c>
      <c r="MV3" s="6" t="e">
        <f t="shared" ref="MV3" si="287">MJ3+1</f>
        <v>#VALUE!</v>
      </c>
      <c r="MW3" s="6">
        <f t="shared" ref="MW3:MX3" si="288">MK3+1</f>
        <v>2021</v>
      </c>
      <c r="MX3" s="6" t="e">
        <f t="shared" si="288"/>
        <v>#VALUE!</v>
      </c>
      <c r="MY3" s="6" t="e">
        <f t="shared" ref="MY3" si="289">MM3+1</f>
        <v>#VALUE!</v>
      </c>
      <c r="MZ3" s="6" t="e">
        <f t="shared" ref="MZ3" si="290">MN3+1</f>
        <v>#VALUE!</v>
      </c>
      <c r="NA3" s="6" t="e">
        <f t="shared" ref="NA3" si="291">MO3+1</f>
        <v>#VALUE!</v>
      </c>
      <c r="NB3" s="6" t="e">
        <f t="shared" ref="NB3" si="292">MP3+1</f>
        <v>#VALUE!</v>
      </c>
      <c r="NC3" s="6" t="e">
        <f t="shared" ref="NC3" si="293">MQ3+1</f>
        <v>#VALUE!</v>
      </c>
      <c r="ND3" s="6" t="e">
        <f t="shared" ref="ND3" si="294">MR3+1</f>
        <v>#VALUE!</v>
      </c>
      <c r="NE3" s="6" t="e">
        <f t="shared" ref="NE3" si="295">MS3+1</f>
        <v>#VALUE!</v>
      </c>
      <c r="NF3" s="6" t="e">
        <f t="shared" ref="NF3" si="296">MT3+1</f>
        <v>#VALUE!</v>
      </c>
      <c r="NG3" s="6" t="e">
        <f t="shared" ref="NG3" si="297">MU3+1</f>
        <v>#VALUE!</v>
      </c>
      <c r="NH3" s="6" t="e">
        <f t="shared" ref="NH3" si="298">MV3+1</f>
        <v>#VALUE!</v>
      </c>
      <c r="NI3" s="6">
        <f t="shared" ref="NI3" si="299">MW3+1</f>
        <v>2022</v>
      </c>
      <c r="NJ3" s="6" t="e">
        <f t="shared" ref="NJ3:NK3" si="300">MX3+1</f>
        <v>#VALUE!</v>
      </c>
      <c r="NK3" s="6" t="e">
        <f t="shared" si="300"/>
        <v>#VALUE!</v>
      </c>
      <c r="NL3" s="6" t="e">
        <f t="shared" ref="NL3" si="301">MZ3+1</f>
        <v>#VALUE!</v>
      </c>
      <c r="NM3" s="6" t="e">
        <f t="shared" ref="NM3" si="302">NA3+1</f>
        <v>#VALUE!</v>
      </c>
      <c r="NN3" s="6" t="e">
        <f t="shared" ref="NN3" si="303">NB3+1</f>
        <v>#VALUE!</v>
      </c>
      <c r="NO3" s="6" t="s">
        <v>350</v>
      </c>
      <c r="NP3" s="6" t="s">
        <v>351</v>
      </c>
      <c r="NQ3" s="6" t="s">
        <v>352</v>
      </c>
      <c r="NR3" s="6" t="s">
        <v>353</v>
      </c>
      <c r="NS3" s="6">
        <v>2023</v>
      </c>
    </row>
    <row r="4" spans="1:383">
      <c r="A4" s="6" t="s">
        <v>355</v>
      </c>
      <c r="B4" s="7">
        <v>63.7</v>
      </c>
      <c r="C4" s="7">
        <v>64</v>
      </c>
      <c r="D4" s="7">
        <v>64.2</v>
      </c>
      <c r="E4" s="7">
        <v>64.3</v>
      </c>
      <c r="F4" s="7">
        <v>64.8</v>
      </c>
      <c r="G4" s="7">
        <v>64.8</v>
      </c>
      <c r="H4" s="7">
        <v>64.5</v>
      </c>
      <c r="I4" s="7">
        <v>64.599999999999994</v>
      </c>
      <c r="J4" s="7">
        <v>64.8</v>
      </c>
      <c r="K4" s="7">
        <v>64.8</v>
      </c>
      <c r="L4" s="7">
        <v>64.900000000000006</v>
      </c>
      <c r="M4" s="7">
        <v>64.7</v>
      </c>
      <c r="N4" s="7">
        <v>64.599999999999994</v>
      </c>
      <c r="O4" s="7">
        <v>64.8</v>
      </c>
      <c r="P4" s="7">
        <v>64.900000000000006</v>
      </c>
      <c r="Q4" s="7">
        <v>65</v>
      </c>
      <c r="R4" s="7">
        <v>65.400000000000006</v>
      </c>
      <c r="S4" s="7">
        <v>65.400000000000006</v>
      </c>
      <c r="T4" s="7">
        <v>65.2</v>
      </c>
      <c r="U4" s="7">
        <v>65.400000000000006</v>
      </c>
      <c r="V4" s="7">
        <v>65.599999999999994</v>
      </c>
      <c r="W4" s="7">
        <v>65.7</v>
      </c>
      <c r="X4" s="7">
        <v>65.8</v>
      </c>
      <c r="Y4" s="7">
        <v>65.7</v>
      </c>
      <c r="Z4" s="7">
        <v>65.8</v>
      </c>
      <c r="AA4" s="7">
        <v>66</v>
      </c>
      <c r="AB4" s="7">
        <v>66.099999999999994</v>
      </c>
      <c r="AC4" s="7">
        <v>66.3</v>
      </c>
      <c r="AD4" s="7">
        <v>66.599999999999994</v>
      </c>
      <c r="AE4" s="7">
        <v>66.7</v>
      </c>
      <c r="AF4" s="7">
        <v>66.599999999999994</v>
      </c>
      <c r="AG4" s="7">
        <v>66.8</v>
      </c>
      <c r="AH4" s="7">
        <v>66.900000000000006</v>
      </c>
      <c r="AI4" s="7">
        <v>67</v>
      </c>
      <c r="AJ4" s="7">
        <v>67.2</v>
      </c>
      <c r="AK4" s="7">
        <v>67.2</v>
      </c>
      <c r="AL4" s="7">
        <v>67.2</v>
      </c>
      <c r="AM4" s="7">
        <v>67.5</v>
      </c>
      <c r="AN4" s="7">
        <v>67.7</v>
      </c>
      <c r="AO4" s="7">
        <v>67.900000000000006</v>
      </c>
      <c r="AP4" s="7">
        <v>68.2</v>
      </c>
      <c r="AQ4" s="7">
        <v>68.099999999999994</v>
      </c>
      <c r="AR4" s="7">
        <v>67.8</v>
      </c>
      <c r="AS4" s="7">
        <v>67.900000000000006</v>
      </c>
      <c r="AT4" s="7">
        <v>68.3</v>
      </c>
      <c r="AU4" s="7">
        <v>68.3</v>
      </c>
      <c r="AV4" s="7">
        <v>68.5</v>
      </c>
      <c r="AW4" s="7">
        <v>68.400000000000006</v>
      </c>
      <c r="AX4" s="7">
        <v>68.400000000000006</v>
      </c>
      <c r="AY4" s="7">
        <v>68.7</v>
      </c>
      <c r="AZ4" s="7">
        <v>69.099999999999994</v>
      </c>
      <c r="BA4" s="7">
        <v>69.3</v>
      </c>
      <c r="BB4" s="7">
        <v>69.5</v>
      </c>
      <c r="BC4" s="7">
        <v>69.5</v>
      </c>
      <c r="BD4" s="7">
        <v>69.400000000000006</v>
      </c>
      <c r="BE4" s="7">
        <v>69.5</v>
      </c>
      <c r="BF4" s="7">
        <v>69.900000000000006</v>
      </c>
      <c r="BG4" s="7">
        <v>70</v>
      </c>
      <c r="BH4" s="7">
        <v>70.099999999999994</v>
      </c>
      <c r="BI4" s="7">
        <v>70</v>
      </c>
      <c r="BJ4" s="7">
        <v>70.2</v>
      </c>
      <c r="BK4" s="7">
        <v>70.2</v>
      </c>
      <c r="BL4" s="7">
        <v>70.2</v>
      </c>
      <c r="BM4" s="7">
        <v>70.5</v>
      </c>
      <c r="BN4" s="7">
        <v>71</v>
      </c>
      <c r="BO4" s="7">
        <v>71.099999999999994</v>
      </c>
      <c r="BP4" s="7">
        <v>71</v>
      </c>
      <c r="BQ4" s="7">
        <v>71.3</v>
      </c>
      <c r="BR4" s="7">
        <v>71.5</v>
      </c>
      <c r="BS4" s="7">
        <v>71.5</v>
      </c>
      <c r="BT4" s="7">
        <v>71.599999999999994</v>
      </c>
      <c r="BU4" s="7">
        <v>71.5</v>
      </c>
      <c r="BV4" s="7">
        <v>71.400000000000006</v>
      </c>
      <c r="BW4" s="7">
        <v>71.7</v>
      </c>
      <c r="BX4" s="7">
        <v>71.900000000000006</v>
      </c>
      <c r="BY4" s="7">
        <v>72</v>
      </c>
      <c r="BZ4" s="7">
        <v>72.400000000000006</v>
      </c>
      <c r="CA4" s="7">
        <v>72.400000000000006</v>
      </c>
      <c r="CB4" s="7">
        <v>72.2</v>
      </c>
      <c r="CC4" s="7">
        <v>72.3</v>
      </c>
      <c r="CD4" s="7">
        <v>72.599999999999994</v>
      </c>
      <c r="CE4" s="7">
        <v>72.7</v>
      </c>
      <c r="CF4" s="7">
        <v>72.8</v>
      </c>
      <c r="CG4" s="7">
        <v>72.7</v>
      </c>
      <c r="CH4" s="7">
        <v>72.599999999999994</v>
      </c>
      <c r="CI4" s="7">
        <v>73.2</v>
      </c>
      <c r="CJ4" s="7">
        <v>73.5</v>
      </c>
      <c r="CK4" s="7">
        <v>73.7</v>
      </c>
      <c r="CL4" s="7">
        <v>73.900000000000006</v>
      </c>
      <c r="CM4" s="7">
        <v>74.099999999999994</v>
      </c>
      <c r="CN4" s="7">
        <v>73.900000000000006</v>
      </c>
      <c r="CO4" s="7">
        <v>74.3</v>
      </c>
      <c r="CP4" s="7">
        <v>74.7</v>
      </c>
      <c r="CQ4" s="7">
        <v>74.8</v>
      </c>
      <c r="CR4" s="7">
        <v>74.900000000000006</v>
      </c>
      <c r="CS4" s="7">
        <v>75</v>
      </c>
      <c r="CT4" s="7">
        <v>74.900000000000006</v>
      </c>
      <c r="CU4" s="7">
        <v>75.400000000000006</v>
      </c>
      <c r="CV4" s="7">
        <v>75.900000000000006</v>
      </c>
      <c r="CW4" s="7">
        <v>76</v>
      </c>
      <c r="CX4" s="7">
        <v>76.3</v>
      </c>
      <c r="CY4" s="7">
        <v>76.5</v>
      </c>
      <c r="CZ4" s="7">
        <v>76.2</v>
      </c>
      <c r="DA4" s="7">
        <v>76.099999999999994</v>
      </c>
      <c r="DB4" s="7">
        <v>76.7</v>
      </c>
      <c r="DC4" s="7">
        <v>76.900000000000006</v>
      </c>
      <c r="DD4" s="7">
        <v>76.900000000000006</v>
      </c>
      <c r="DE4" s="7">
        <v>76.8</v>
      </c>
      <c r="DF4" s="7">
        <v>76.7</v>
      </c>
      <c r="DG4" s="7">
        <v>77.3</v>
      </c>
      <c r="DH4" s="7">
        <v>77.7</v>
      </c>
      <c r="DI4" s="7">
        <v>78</v>
      </c>
      <c r="DJ4" s="7">
        <v>78.400000000000006</v>
      </c>
      <c r="DK4" s="7">
        <v>78.3</v>
      </c>
      <c r="DL4" s="7">
        <v>78.099999999999994</v>
      </c>
      <c r="DM4" s="7">
        <v>78.099999999999994</v>
      </c>
      <c r="DN4" s="7">
        <v>78.400000000000006</v>
      </c>
      <c r="DO4" s="7">
        <v>78.5</v>
      </c>
      <c r="DP4" s="7">
        <v>78.3</v>
      </c>
      <c r="DQ4" s="7">
        <v>78.5</v>
      </c>
      <c r="DR4" s="7">
        <v>78.599999999999994</v>
      </c>
      <c r="DS4" s="7">
        <v>79.2</v>
      </c>
      <c r="DT4" s="7">
        <v>79.7</v>
      </c>
      <c r="DU4" s="7">
        <v>80</v>
      </c>
      <c r="DV4" s="7">
        <v>80</v>
      </c>
      <c r="DW4" s="7">
        <v>80</v>
      </c>
      <c r="DX4" s="7">
        <v>79.8</v>
      </c>
      <c r="DY4" s="7">
        <v>79.900000000000006</v>
      </c>
      <c r="DZ4" s="7">
        <v>80.3</v>
      </c>
      <c r="EA4" s="7">
        <v>80.5</v>
      </c>
      <c r="EB4" s="7">
        <v>80.5</v>
      </c>
      <c r="EC4" s="7">
        <v>80.5</v>
      </c>
      <c r="ED4" s="7">
        <v>80.599999999999994</v>
      </c>
      <c r="EE4" s="7">
        <v>81.400000000000006</v>
      </c>
      <c r="EF4" s="7">
        <v>82</v>
      </c>
      <c r="EG4" s="7">
        <v>81.900000000000006</v>
      </c>
      <c r="EH4" s="7">
        <v>81.8</v>
      </c>
      <c r="EI4" s="7">
        <v>81.8</v>
      </c>
      <c r="EJ4" s="7">
        <v>81.3</v>
      </c>
      <c r="EK4" s="7">
        <v>81.3</v>
      </c>
      <c r="EL4" s="7">
        <v>81.8</v>
      </c>
      <c r="EM4" s="7">
        <v>81.599999999999994</v>
      </c>
      <c r="EN4" s="7">
        <v>81.8</v>
      </c>
      <c r="EO4" s="7">
        <v>81.599999999999994</v>
      </c>
      <c r="EP4" s="7">
        <v>81.599999999999994</v>
      </c>
      <c r="EQ4" s="7">
        <v>82.2</v>
      </c>
      <c r="ER4" s="7">
        <v>82.5</v>
      </c>
      <c r="ES4" s="7">
        <v>82.6</v>
      </c>
      <c r="ET4" s="7">
        <v>82.9</v>
      </c>
      <c r="EU4" s="7">
        <v>82.7</v>
      </c>
      <c r="EV4" s="7">
        <v>82.4</v>
      </c>
      <c r="EW4" s="7">
        <v>82.2</v>
      </c>
      <c r="EX4" s="7">
        <v>82.7</v>
      </c>
      <c r="EY4" s="7">
        <v>83</v>
      </c>
      <c r="EZ4" s="7">
        <v>82.8</v>
      </c>
      <c r="FA4" s="7">
        <v>82.6</v>
      </c>
      <c r="FB4" s="7">
        <v>82.4</v>
      </c>
      <c r="FC4" s="7">
        <v>83.2</v>
      </c>
      <c r="FD4" s="7">
        <v>83.7</v>
      </c>
      <c r="FE4" s="7">
        <v>84.1</v>
      </c>
      <c r="FF4" s="7">
        <v>84.1</v>
      </c>
      <c r="FG4" s="7">
        <v>84.2</v>
      </c>
      <c r="FH4" s="7">
        <v>84.1</v>
      </c>
      <c r="FI4" s="7">
        <v>84.1</v>
      </c>
      <c r="FJ4" s="7">
        <v>84.7</v>
      </c>
      <c r="FK4" s="7">
        <v>84.7</v>
      </c>
      <c r="FL4" s="7">
        <v>84.4</v>
      </c>
      <c r="FM4" s="7">
        <v>84.5</v>
      </c>
      <c r="FN4" s="7">
        <v>84.2</v>
      </c>
      <c r="FO4" s="7">
        <v>85</v>
      </c>
      <c r="FP4" s="7">
        <v>85.3</v>
      </c>
      <c r="FQ4" s="7">
        <v>85.7</v>
      </c>
      <c r="FR4" s="7">
        <v>85.8</v>
      </c>
      <c r="FS4" s="7">
        <v>86</v>
      </c>
      <c r="FT4" s="7">
        <v>85.8</v>
      </c>
      <c r="FU4" s="7">
        <v>85.8</v>
      </c>
      <c r="FV4" s="7">
        <v>86.1</v>
      </c>
      <c r="FW4" s="7">
        <v>86</v>
      </c>
      <c r="FX4" s="7">
        <v>85.9</v>
      </c>
      <c r="FY4" s="7">
        <v>86</v>
      </c>
      <c r="FZ4" s="7">
        <v>85.7</v>
      </c>
      <c r="GA4" s="7">
        <v>86.6</v>
      </c>
      <c r="GB4" s="7">
        <v>87</v>
      </c>
      <c r="GC4" s="7">
        <v>87.1</v>
      </c>
      <c r="GD4" s="7">
        <v>87.3</v>
      </c>
      <c r="GE4" s="7">
        <v>87.2</v>
      </c>
      <c r="GF4" s="7">
        <v>86.8</v>
      </c>
      <c r="GG4" s="7">
        <v>86.6</v>
      </c>
      <c r="GH4" s="7">
        <v>87.2</v>
      </c>
      <c r="GI4" s="7">
        <v>87.5</v>
      </c>
      <c r="GJ4" s="7">
        <v>88</v>
      </c>
      <c r="GK4" s="7">
        <v>88</v>
      </c>
      <c r="GL4" s="7">
        <v>88.2</v>
      </c>
      <c r="GM4" s="7">
        <v>89.3</v>
      </c>
      <c r="GN4" s="7">
        <v>89.7</v>
      </c>
      <c r="GO4" s="7">
        <v>90</v>
      </c>
      <c r="GP4" s="7">
        <v>90.3</v>
      </c>
      <c r="GQ4" s="7">
        <v>90.5</v>
      </c>
      <c r="GR4" s="7">
        <v>90.3</v>
      </c>
      <c r="GS4" s="7">
        <v>90.4</v>
      </c>
      <c r="GT4" s="7">
        <v>90.8</v>
      </c>
      <c r="GU4" s="7">
        <v>90.7</v>
      </c>
      <c r="GV4" s="7">
        <v>90.4</v>
      </c>
      <c r="GW4" s="7">
        <v>90.1</v>
      </c>
      <c r="GX4" s="7">
        <v>89.8</v>
      </c>
      <c r="GY4" s="7">
        <v>90.9</v>
      </c>
      <c r="GZ4" s="7">
        <v>91.2</v>
      </c>
      <c r="HA4" s="7">
        <v>91.1</v>
      </c>
      <c r="HB4" s="7">
        <v>91.4</v>
      </c>
      <c r="HC4" s="7">
        <v>91.6</v>
      </c>
      <c r="HD4" s="7">
        <v>91.2</v>
      </c>
      <c r="HE4" s="7">
        <v>91.4</v>
      </c>
      <c r="HF4" s="7">
        <v>91.6</v>
      </c>
      <c r="HG4" s="7">
        <v>91.6</v>
      </c>
      <c r="HH4" s="7">
        <v>91.6</v>
      </c>
      <c r="HI4" s="7">
        <v>91.4</v>
      </c>
      <c r="HJ4" s="7">
        <v>91.6</v>
      </c>
      <c r="HK4" s="7">
        <v>92.7</v>
      </c>
      <c r="HL4" s="7">
        <v>93.3</v>
      </c>
      <c r="HM4" s="7">
        <v>93.4</v>
      </c>
      <c r="HN4" s="7">
        <v>93.4</v>
      </c>
      <c r="HO4" s="7">
        <v>93.3</v>
      </c>
      <c r="HP4" s="7">
        <v>93.2</v>
      </c>
      <c r="HQ4" s="7">
        <v>93.6</v>
      </c>
      <c r="HR4" s="7">
        <v>93.9</v>
      </c>
      <c r="HS4" s="7">
        <v>93.8</v>
      </c>
      <c r="HT4" s="7">
        <v>93.9</v>
      </c>
      <c r="HU4" s="7">
        <v>94</v>
      </c>
      <c r="HV4" s="7">
        <v>94.1</v>
      </c>
      <c r="HW4" s="7">
        <v>95.2</v>
      </c>
      <c r="HX4" s="7">
        <v>95.8</v>
      </c>
      <c r="HY4" s="7">
        <v>96.2</v>
      </c>
      <c r="HZ4" s="7">
        <v>96.3</v>
      </c>
      <c r="IA4" s="7">
        <v>96.1</v>
      </c>
      <c r="IB4" s="7">
        <v>96</v>
      </c>
      <c r="IC4" s="7">
        <v>96</v>
      </c>
      <c r="ID4" s="7">
        <v>96.3</v>
      </c>
      <c r="IE4" s="7">
        <v>96.4</v>
      </c>
      <c r="IF4" s="7">
        <v>96.3</v>
      </c>
      <c r="IG4" s="7">
        <v>96.3</v>
      </c>
      <c r="IH4" s="7">
        <v>96.7</v>
      </c>
      <c r="II4" s="7">
        <v>97.8</v>
      </c>
      <c r="IJ4" s="7">
        <v>98.3</v>
      </c>
      <c r="IK4" s="7">
        <v>98.3</v>
      </c>
      <c r="IL4" s="7">
        <v>98.4</v>
      </c>
      <c r="IM4" s="7">
        <v>98.2</v>
      </c>
      <c r="IN4" s="7">
        <v>98.2</v>
      </c>
      <c r="IO4" s="7">
        <v>98.5</v>
      </c>
      <c r="IP4" s="7">
        <v>98.7</v>
      </c>
      <c r="IQ4" s="7">
        <v>98.7</v>
      </c>
      <c r="IR4" s="7">
        <v>98.5</v>
      </c>
      <c r="IS4" s="7">
        <v>98.3</v>
      </c>
      <c r="IT4" s="7">
        <v>97.9</v>
      </c>
      <c r="IU4" s="7">
        <v>99</v>
      </c>
      <c r="IV4" s="7">
        <v>99.3</v>
      </c>
      <c r="IW4" s="7">
        <v>99.1</v>
      </c>
      <c r="IX4" s="7">
        <v>99.2</v>
      </c>
      <c r="IY4" s="7">
        <v>99.1</v>
      </c>
      <c r="IZ4" s="7">
        <v>98.8</v>
      </c>
      <c r="JA4" s="7">
        <v>98.9</v>
      </c>
      <c r="JB4" s="7">
        <v>99.2</v>
      </c>
      <c r="JC4" s="7">
        <v>99.3</v>
      </c>
      <c r="JD4" s="7">
        <v>99.1</v>
      </c>
      <c r="JE4" s="7">
        <v>99</v>
      </c>
      <c r="JF4" s="7">
        <v>98.9</v>
      </c>
      <c r="JG4" s="7">
        <v>99.5</v>
      </c>
      <c r="JH4" s="7">
        <v>99.6</v>
      </c>
      <c r="JI4" s="7">
        <v>99.8</v>
      </c>
      <c r="JJ4" s="7">
        <v>99.7</v>
      </c>
      <c r="JK4" s="7">
        <v>99.7</v>
      </c>
      <c r="JL4" s="7">
        <v>99.5</v>
      </c>
      <c r="JM4" s="7">
        <v>99.4</v>
      </c>
      <c r="JN4" s="7">
        <v>99.7</v>
      </c>
      <c r="JO4" s="7">
        <v>99.8</v>
      </c>
      <c r="JP4" s="7">
        <v>99.6</v>
      </c>
      <c r="JQ4" s="7">
        <v>99.4</v>
      </c>
      <c r="JR4" s="7">
        <v>98.8</v>
      </c>
      <c r="JS4" s="7">
        <v>99.8</v>
      </c>
      <c r="JT4" s="7">
        <v>100.2</v>
      </c>
      <c r="JU4" s="7">
        <v>100.3</v>
      </c>
      <c r="JV4" s="7">
        <v>100.4</v>
      </c>
      <c r="JW4" s="7">
        <v>100.3</v>
      </c>
      <c r="JX4" s="7">
        <v>100.2</v>
      </c>
      <c r="JY4" s="7">
        <v>100</v>
      </c>
      <c r="JZ4" s="7">
        <v>100.2</v>
      </c>
      <c r="KA4" s="7">
        <v>100.1</v>
      </c>
      <c r="KB4" s="7">
        <v>99.9</v>
      </c>
      <c r="KC4" s="7">
        <v>99.8</v>
      </c>
      <c r="KD4" s="7">
        <v>99.4</v>
      </c>
      <c r="KE4" s="7">
        <v>100.1</v>
      </c>
      <c r="KF4" s="7">
        <v>100.2</v>
      </c>
      <c r="KG4" s="7">
        <v>100.3</v>
      </c>
      <c r="KH4" s="7">
        <v>100.5</v>
      </c>
      <c r="KI4" s="7">
        <v>100.6</v>
      </c>
      <c r="KJ4" s="7">
        <v>100.5</v>
      </c>
      <c r="KK4" s="7">
        <v>100.2</v>
      </c>
      <c r="KL4" s="7">
        <v>100.2</v>
      </c>
      <c r="KM4" s="7">
        <v>100.4</v>
      </c>
      <c r="KN4" s="7">
        <v>100.3</v>
      </c>
      <c r="KO4" s="7">
        <v>100.3</v>
      </c>
      <c r="KP4" s="7">
        <v>100.3</v>
      </c>
      <c r="KQ4" s="7">
        <v>101.1</v>
      </c>
      <c r="KR4" s="7">
        <v>101.2</v>
      </c>
      <c r="KS4" s="7">
        <v>101.4</v>
      </c>
      <c r="KT4" s="7">
        <v>101.3</v>
      </c>
      <c r="KU4" s="7">
        <v>101.2</v>
      </c>
      <c r="KV4" s="7">
        <v>102</v>
      </c>
      <c r="KW4" s="7">
        <v>101.7</v>
      </c>
      <c r="KX4" s="7">
        <v>101.8</v>
      </c>
      <c r="KY4" s="7">
        <v>101.9</v>
      </c>
      <c r="KZ4" s="7">
        <v>101.6</v>
      </c>
      <c r="LA4" s="7">
        <v>101.3</v>
      </c>
      <c r="LB4" s="7">
        <v>101</v>
      </c>
      <c r="LC4" s="7">
        <v>101.7</v>
      </c>
      <c r="LD4" s="7">
        <v>101.7</v>
      </c>
      <c r="LE4" s="7">
        <v>102.2</v>
      </c>
      <c r="LF4" s="7">
        <v>102.4</v>
      </c>
      <c r="LG4" s="7">
        <v>102.3</v>
      </c>
      <c r="LH4" s="7">
        <v>103.1</v>
      </c>
      <c r="LI4" s="7">
        <v>102.7</v>
      </c>
      <c r="LJ4" s="7">
        <v>102.4</v>
      </c>
      <c r="LK4" s="7">
        <v>102.7</v>
      </c>
      <c r="LL4" s="7">
        <v>102.4</v>
      </c>
      <c r="LM4" s="7">
        <v>102.1</v>
      </c>
      <c r="LN4" s="7">
        <v>102.3</v>
      </c>
      <c r="LO4" s="7">
        <v>102.8</v>
      </c>
      <c r="LP4" s="7">
        <v>102.9</v>
      </c>
      <c r="LQ4" s="7">
        <v>103.2</v>
      </c>
      <c r="LR4" s="7">
        <v>103.1</v>
      </c>
      <c r="LS4" s="7">
        <v>102.9</v>
      </c>
      <c r="LT4" s="7">
        <v>103.5</v>
      </c>
      <c r="LU4" s="7">
        <v>103.1</v>
      </c>
      <c r="LV4" s="7">
        <v>102.9</v>
      </c>
      <c r="LW4" s="7">
        <v>103.3</v>
      </c>
      <c r="LX4" s="7">
        <v>103.1</v>
      </c>
      <c r="LY4" s="7">
        <v>102.9</v>
      </c>
      <c r="LZ4" s="7">
        <v>103</v>
      </c>
      <c r="MA4" s="7">
        <v>103.6</v>
      </c>
      <c r="MB4" s="7">
        <v>103.3</v>
      </c>
      <c r="MC4" s="7">
        <v>103.2</v>
      </c>
      <c r="MD4" s="7">
        <v>103.1</v>
      </c>
      <c r="ME4" s="7">
        <v>103.2</v>
      </c>
      <c r="MF4" s="7">
        <v>104</v>
      </c>
      <c r="MG4" s="7">
        <v>103.6</v>
      </c>
      <c r="MH4" s="7">
        <v>103.5</v>
      </c>
      <c r="MI4" s="7">
        <v>103.7</v>
      </c>
      <c r="MJ4" s="7">
        <v>103.6</v>
      </c>
      <c r="MK4" s="7">
        <v>103.4</v>
      </c>
      <c r="ML4" s="7">
        <v>103.6</v>
      </c>
      <c r="MM4" s="7">
        <v>104.2</v>
      </c>
      <c r="MN4" s="7">
        <v>104.3</v>
      </c>
      <c r="MO4" s="7">
        <v>104.7</v>
      </c>
      <c r="MP4" s="7">
        <v>104.9</v>
      </c>
      <c r="MQ4" s="7">
        <v>105</v>
      </c>
      <c r="MR4" s="7">
        <v>105.7</v>
      </c>
      <c r="MS4" s="7">
        <v>105.5</v>
      </c>
      <c r="MT4" s="7">
        <v>105.8</v>
      </c>
      <c r="MU4" s="7">
        <v>106.8</v>
      </c>
      <c r="MV4" s="7">
        <v>107.1</v>
      </c>
      <c r="MW4" s="7">
        <v>106.6</v>
      </c>
      <c r="MX4" s="7">
        <v>108.1</v>
      </c>
      <c r="MY4" s="7">
        <v>109.2</v>
      </c>
      <c r="MZ4" s="7">
        <v>109.9</v>
      </c>
      <c r="NA4" s="7">
        <v>111.7</v>
      </c>
      <c r="NB4" s="7">
        <v>112.7</v>
      </c>
      <c r="NC4" s="7">
        <v>113.6</v>
      </c>
      <c r="ND4" s="7">
        <v>114.9</v>
      </c>
      <c r="NE4" s="7">
        <v>114.9</v>
      </c>
      <c r="NF4" s="7">
        <v>116.4</v>
      </c>
      <c r="NG4" s="7">
        <v>117.6</v>
      </c>
      <c r="NH4" s="7">
        <v>116.6</v>
      </c>
      <c r="NI4" s="7">
        <v>115.9</v>
      </c>
      <c r="NJ4" s="7">
        <v>116.4</v>
      </c>
      <c r="NK4" s="7">
        <v>117.5</v>
      </c>
      <c r="NL4" s="7">
        <v>117.3</v>
      </c>
      <c r="NM4" s="7">
        <v>117.6</v>
      </c>
      <c r="NN4" s="7">
        <v>116</v>
      </c>
      <c r="NO4" s="7">
        <v>116.4</v>
      </c>
      <c r="NP4" s="7">
        <v>118.5</v>
      </c>
      <c r="NQ4" s="7">
        <v>117.7</v>
      </c>
      <c r="NR4" s="7">
        <v>117.4</v>
      </c>
      <c r="NS4" s="7">
        <v>117.7</v>
      </c>
    </row>
    <row r="5" spans="1:38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>
        <f>SUM(B4:M4)/12</f>
        <v>64.508333333333326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>
        <f>SUM(N4:Y4)/12</f>
        <v>65.291666666666671</v>
      </c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>
        <f>SUM(Z4:AK4)/12</f>
        <v>66.599999999999994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>
        <f>SUM(AL4:AW4)/12</f>
        <v>67.98333333333332</v>
      </c>
      <c r="AX5" s="46">
        <f t="shared" ref="AX5:DI5" si="304">SUM(AM4:AX4)/12</f>
        <v>68.083333333333329</v>
      </c>
      <c r="AY5" s="46">
        <f t="shared" si="304"/>
        <v>68.183333333333337</v>
      </c>
      <c r="AZ5" s="46">
        <f t="shared" si="304"/>
        <v>68.3</v>
      </c>
      <c r="BA5" s="46">
        <f t="shared" si="304"/>
        <v>68.416666666666671</v>
      </c>
      <c r="BB5" s="46">
        <f t="shared" si="304"/>
        <v>68.524999999999991</v>
      </c>
      <c r="BC5" s="46">
        <f t="shared" si="304"/>
        <v>68.641666666666666</v>
      </c>
      <c r="BD5" s="46">
        <f t="shared" si="304"/>
        <v>68.774999999999991</v>
      </c>
      <c r="BE5" s="46">
        <f t="shared" si="304"/>
        <v>68.908333333333317</v>
      </c>
      <c r="BF5" s="46">
        <f t="shared" si="304"/>
        <v>69.041666666666671</v>
      </c>
      <c r="BG5" s="46">
        <f t="shared" si="304"/>
        <v>69.183333333333337</v>
      </c>
      <c r="BH5" s="46">
        <f t="shared" si="304"/>
        <v>69.316666666666677</v>
      </c>
      <c r="BI5" s="46">
        <f t="shared" si="304"/>
        <v>69.45</v>
      </c>
      <c r="BJ5" s="46">
        <f t="shared" si="304"/>
        <v>69.600000000000009</v>
      </c>
      <c r="BK5" s="46">
        <f t="shared" si="304"/>
        <v>69.725000000000009</v>
      </c>
      <c r="BL5" s="46">
        <f t="shared" si="304"/>
        <v>69.816666666666677</v>
      </c>
      <c r="BM5" s="46">
        <f t="shared" si="304"/>
        <v>69.916666666666671</v>
      </c>
      <c r="BN5" s="46">
        <f t="shared" si="304"/>
        <v>70.041666666666671</v>
      </c>
      <c r="BO5" s="46">
        <f t="shared" si="304"/>
        <v>70.174999999999997</v>
      </c>
      <c r="BP5" s="46">
        <f t="shared" si="304"/>
        <v>70.308333333333337</v>
      </c>
      <c r="BQ5" s="46">
        <f t="shared" si="304"/>
        <v>70.458333333333329</v>
      </c>
      <c r="BR5" s="46">
        <f t="shared" si="304"/>
        <v>70.591666666666669</v>
      </c>
      <c r="BS5" s="46">
        <f t="shared" si="304"/>
        <v>70.716666666666654</v>
      </c>
      <c r="BT5" s="46">
        <f t="shared" si="304"/>
        <v>70.841666666666654</v>
      </c>
      <c r="BU5" s="46">
        <f t="shared" si="304"/>
        <v>70.966666666666669</v>
      </c>
      <c r="BV5" s="46">
        <f t="shared" si="304"/>
        <v>71.066666666666663</v>
      </c>
      <c r="BW5" s="46">
        <f t="shared" si="304"/>
        <v>71.191666666666663</v>
      </c>
      <c r="BX5" s="46">
        <f t="shared" si="304"/>
        <v>71.333333333333329</v>
      </c>
      <c r="BY5" s="46">
        <f t="shared" si="304"/>
        <v>71.458333333333329</v>
      </c>
      <c r="BZ5" s="46">
        <f t="shared" si="304"/>
        <v>71.575000000000003</v>
      </c>
      <c r="CA5" s="46">
        <f t="shared" si="304"/>
        <v>71.683333333333323</v>
      </c>
      <c r="CB5" s="46">
        <f t="shared" si="304"/>
        <v>71.783333333333331</v>
      </c>
      <c r="CC5" s="46">
        <f t="shared" si="304"/>
        <v>71.86666666666666</v>
      </c>
      <c r="CD5" s="46">
        <f t="shared" si="304"/>
        <v>71.958333333333329</v>
      </c>
      <c r="CE5" s="46">
        <f t="shared" si="304"/>
        <v>72.058333333333337</v>
      </c>
      <c r="CF5" s="46">
        <f t="shared" si="304"/>
        <v>72.158333333333331</v>
      </c>
      <c r="CG5" s="46">
        <f t="shared" si="304"/>
        <v>72.25833333333334</v>
      </c>
      <c r="CH5" s="46">
        <f t="shared" si="304"/>
        <v>72.358333333333334</v>
      </c>
      <c r="CI5" s="46">
        <f t="shared" si="304"/>
        <v>72.483333333333348</v>
      </c>
      <c r="CJ5" s="46">
        <f t="shared" si="304"/>
        <v>72.616666666666674</v>
      </c>
      <c r="CK5" s="46">
        <f t="shared" si="304"/>
        <v>72.75833333333334</v>
      </c>
      <c r="CL5" s="46">
        <f t="shared" si="304"/>
        <v>72.88333333333334</v>
      </c>
      <c r="CM5" s="46">
        <f t="shared" si="304"/>
        <v>73.025000000000006</v>
      </c>
      <c r="CN5" s="46">
        <f t="shared" si="304"/>
        <v>73.166666666666657</v>
      </c>
      <c r="CO5" s="46">
        <f t="shared" si="304"/>
        <v>73.333333333333329</v>
      </c>
      <c r="CP5" s="46">
        <f t="shared" si="304"/>
        <v>73.508333333333326</v>
      </c>
      <c r="CQ5" s="46">
        <f t="shared" si="304"/>
        <v>73.683333333333323</v>
      </c>
      <c r="CR5" s="46">
        <f t="shared" si="304"/>
        <v>73.858333333333334</v>
      </c>
      <c r="CS5" s="46">
        <f t="shared" si="304"/>
        <v>74.05</v>
      </c>
      <c r="CT5" s="46">
        <f t="shared" si="304"/>
        <v>74.24166666666666</v>
      </c>
      <c r="CU5" s="46">
        <f t="shared" si="304"/>
        <v>74.424999999999997</v>
      </c>
      <c r="CV5" s="46">
        <f t="shared" si="304"/>
        <v>74.624999999999986</v>
      </c>
      <c r="CW5" s="46">
        <f t="shared" si="304"/>
        <v>74.816666666666663</v>
      </c>
      <c r="CX5" s="46">
        <f t="shared" si="304"/>
        <v>75.016666666666666</v>
      </c>
      <c r="CY5" s="46">
        <f t="shared" si="304"/>
        <v>75.216666666666654</v>
      </c>
      <c r="CZ5" s="46">
        <f t="shared" si="304"/>
        <v>75.408333333333331</v>
      </c>
      <c r="DA5" s="46">
        <f t="shared" si="304"/>
        <v>75.558333333333323</v>
      </c>
      <c r="DB5" s="46">
        <f t="shared" si="304"/>
        <v>75.725000000000009</v>
      </c>
      <c r="DC5" s="46">
        <f t="shared" si="304"/>
        <v>75.900000000000006</v>
      </c>
      <c r="DD5" s="46">
        <f t="shared" si="304"/>
        <v>76.066666666666677</v>
      </c>
      <c r="DE5" s="46">
        <f t="shared" si="304"/>
        <v>76.216666666666669</v>
      </c>
      <c r="DF5" s="46">
        <f t="shared" si="304"/>
        <v>76.36666666666666</v>
      </c>
      <c r="DG5" s="46">
        <f t="shared" si="304"/>
        <v>76.524999999999991</v>
      </c>
      <c r="DH5" s="46">
        <f t="shared" si="304"/>
        <v>76.674999999999997</v>
      </c>
      <c r="DI5" s="46">
        <f t="shared" si="304"/>
        <v>76.841666666666669</v>
      </c>
      <c r="DJ5" s="46">
        <f t="shared" ref="DJ5:FU5" si="305">SUM(CY4:DJ4)/12</f>
        <v>77.016666666666666</v>
      </c>
      <c r="DK5" s="46">
        <f t="shared" si="305"/>
        <v>77.166666666666657</v>
      </c>
      <c r="DL5" s="46">
        <f t="shared" si="305"/>
        <v>77.325000000000003</v>
      </c>
      <c r="DM5" s="46">
        <f t="shared" si="305"/>
        <v>77.49166666666666</v>
      </c>
      <c r="DN5" s="46">
        <f t="shared" si="305"/>
        <v>77.633333333333326</v>
      </c>
      <c r="DO5" s="46">
        <f t="shared" si="305"/>
        <v>77.766666666666666</v>
      </c>
      <c r="DP5" s="46">
        <f t="shared" si="305"/>
        <v>77.883333333333326</v>
      </c>
      <c r="DQ5" s="46">
        <f t="shared" si="305"/>
        <v>78.024999999999991</v>
      </c>
      <c r="DR5" s="46">
        <f t="shared" si="305"/>
        <v>78.183333333333323</v>
      </c>
      <c r="DS5" s="46">
        <f t="shared" si="305"/>
        <v>78.341666666666669</v>
      </c>
      <c r="DT5" s="46">
        <f t="shared" si="305"/>
        <v>78.50833333333334</v>
      </c>
      <c r="DU5" s="46">
        <f t="shared" si="305"/>
        <v>78.674999999999997</v>
      </c>
      <c r="DV5" s="46">
        <f t="shared" si="305"/>
        <v>78.808333333333351</v>
      </c>
      <c r="DW5" s="46">
        <f t="shared" si="305"/>
        <v>78.95</v>
      </c>
      <c r="DX5" s="46">
        <f t="shared" si="305"/>
        <v>79.091666666666669</v>
      </c>
      <c r="DY5" s="46">
        <f t="shared" si="305"/>
        <v>79.24166666666666</v>
      </c>
      <c r="DZ5" s="46">
        <f t="shared" si="305"/>
        <v>79.399999999999991</v>
      </c>
      <c r="EA5" s="46">
        <f t="shared" si="305"/>
        <v>79.566666666666649</v>
      </c>
      <c r="EB5" s="46">
        <f t="shared" si="305"/>
        <v>79.749999999999986</v>
      </c>
      <c r="EC5" s="46">
        <f t="shared" si="305"/>
        <v>79.916666666666657</v>
      </c>
      <c r="ED5" s="46">
        <f t="shared" si="305"/>
        <v>80.083333333333329</v>
      </c>
      <c r="EE5" s="46">
        <f t="shared" si="305"/>
        <v>80.266666666666666</v>
      </c>
      <c r="EF5" s="46">
        <f t="shared" si="305"/>
        <v>80.458333333333329</v>
      </c>
      <c r="EG5" s="46">
        <f t="shared" si="305"/>
        <v>80.61666666666666</v>
      </c>
      <c r="EH5" s="46">
        <f t="shared" si="305"/>
        <v>80.766666666666666</v>
      </c>
      <c r="EI5" s="46">
        <f t="shared" si="305"/>
        <v>80.916666666666657</v>
      </c>
      <c r="EJ5" s="46">
        <f t="shared" si="305"/>
        <v>81.041666666666643</v>
      </c>
      <c r="EK5" s="46">
        <f t="shared" si="305"/>
        <v>81.158333333333317</v>
      </c>
      <c r="EL5" s="46">
        <f t="shared" si="305"/>
        <v>81.283333333333317</v>
      </c>
      <c r="EM5" s="46">
        <f t="shared" si="305"/>
        <v>81.374999999999986</v>
      </c>
      <c r="EN5" s="46">
        <f t="shared" si="305"/>
        <v>81.48333333333332</v>
      </c>
      <c r="EO5" s="46">
        <f t="shared" si="305"/>
        <v>81.574999999999989</v>
      </c>
      <c r="EP5" s="46">
        <f t="shared" si="305"/>
        <v>81.658333333333331</v>
      </c>
      <c r="EQ5" s="46">
        <f t="shared" si="305"/>
        <v>81.725000000000009</v>
      </c>
      <c r="ER5" s="46">
        <f t="shared" si="305"/>
        <v>81.766666666666666</v>
      </c>
      <c r="ES5" s="46">
        <f t="shared" si="305"/>
        <v>81.825000000000003</v>
      </c>
      <c r="ET5" s="46">
        <f t="shared" si="305"/>
        <v>81.916666666666671</v>
      </c>
      <c r="EU5" s="46">
        <f t="shared" si="305"/>
        <v>81.991666666666674</v>
      </c>
      <c r="EV5" s="46">
        <f t="shared" si="305"/>
        <v>82.083333333333343</v>
      </c>
      <c r="EW5" s="46">
        <f t="shared" si="305"/>
        <v>82.158333333333331</v>
      </c>
      <c r="EX5" s="46">
        <f t="shared" si="305"/>
        <v>82.233333333333334</v>
      </c>
      <c r="EY5" s="46">
        <f t="shared" si="305"/>
        <v>82.350000000000009</v>
      </c>
      <c r="EZ5" s="46">
        <f t="shared" si="305"/>
        <v>82.433333333333337</v>
      </c>
      <c r="FA5" s="46">
        <f t="shared" si="305"/>
        <v>82.516666666666666</v>
      </c>
      <c r="FB5" s="46">
        <f t="shared" si="305"/>
        <v>82.583333333333329</v>
      </c>
      <c r="FC5" s="46">
        <f t="shared" si="305"/>
        <v>82.666666666666671</v>
      </c>
      <c r="FD5" s="46">
        <f t="shared" si="305"/>
        <v>82.766666666666666</v>
      </c>
      <c r="FE5" s="46">
        <f t="shared" si="305"/>
        <v>82.89166666666668</v>
      </c>
      <c r="FF5" s="46">
        <f t="shared" si="305"/>
        <v>82.991666666666674</v>
      </c>
      <c r="FG5" s="46">
        <f t="shared" si="305"/>
        <v>83.116666666666688</v>
      </c>
      <c r="FH5" s="46">
        <f t="shared" si="305"/>
        <v>83.25833333333334</v>
      </c>
      <c r="FI5" s="46">
        <f t="shared" si="305"/>
        <v>83.416666666666671</v>
      </c>
      <c r="FJ5" s="46">
        <f t="shared" si="305"/>
        <v>83.583333333333343</v>
      </c>
      <c r="FK5" s="46">
        <f t="shared" si="305"/>
        <v>83.725000000000009</v>
      </c>
      <c r="FL5" s="46">
        <f t="shared" si="305"/>
        <v>83.858333333333348</v>
      </c>
      <c r="FM5" s="46">
        <f t="shared" si="305"/>
        <v>84.016666666666666</v>
      </c>
      <c r="FN5" s="46">
        <f t="shared" si="305"/>
        <v>84.166666666666671</v>
      </c>
      <c r="FO5" s="46">
        <f t="shared" si="305"/>
        <v>84.316666666666677</v>
      </c>
      <c r="FP5" s="46">
        <f t="shared" si="305"/>
        <v>84.45</v>
      </c>
      <c r="FQ5" s="46">
        <f t="shared" si="305"/>
        <v>84.583333333333329</v>
      </c>
      <c r="FR5" s="46">
        <f t="shared" si="305"/>
        <v>84.725000000000009</v>
      </c>
      <c r="FS5" s="46">
        <f t="shared" si="305"/>
        <v>84.875</v>
      </c>
      <c r="FT5" s="46">
        <f t="shared" si="305"/>
        <v>85.016666666666652</v>
      </c>
      <c r="FU5" s="46">
        <f t="shared" si="305"/>
        <v>85.158333333333317</v>
      </c>
      <c r="FV5" s="46">
        <f t="shared" ref="FV5:IG5" si="306">SUM(FK4:FV4)/12</f>
        <v>85.274999999999991</v>
      </c>
      <c r="FW5" s="46">
        <f t="shared" si="306"/>
        <v>85.383333333333326</v>
      </c>
      <c r="FX5" s="46">
        <f t="shared" si="306"/>
        <v>85.508333333333326</v>
      </c>
      <c r="FY5" s="46">
        <f t="shared" si="306"/>
        <v>85.633333333333326</v>
      </c>
      <c r="FZ5" s="46">
        <f t="shared" si="306"/>
        <v>85.758333333333326</v>
      </c>
      <c r="GA5" s="46">
        <f t="shared" si="306"/>
        <v>85.891666666666666</v>
      </c>
      <c r="GB5" s="46">
        <f t="shared" si="306"/>
        <v>86.033333333333346</v>
      </c>
      <c r="GC5" s="46">
        <f t="shared" si="306"/>
        <v>86.149999999999991</v>
      </c>
      <c r="GD5" s="46">
        <f t="shared" si="306"/>
        <v>86.27500000000002</v>
      </c>
      <c r="GE5" s="46">
        <f t="shared" si="306"/>
        <v>86.375</v>
      </c>
      <c r="GF5" s="46">
        <f t="shared" si="306"/>
        <v>86.458333333333329</v>
      </c>
      <c r="GG5" s="46">
        <f t="shared" si="306"/>
        <v>86.524999999999991</v>
      </c>
      <c r="GH5" s="46">
        <f t="shared" si="306"/>
        <v>86.61666666666666</v>
      </c>
      <c r="GI5" s="46">
        <f t="shared" si="306"/>
        <v>86.741666666666674</v>
      </c>
      <c r="GJ5" s="46">
        <f t="shared" si="306"/>
        <v>86.916666666666671</v>
      </c>
      <c r="GK5" s="46">
        <f t="shared" si="306"/>
        <v>87.083333333333329</v>
      </c>
      <c r="GL5" s="46">
        <f t="shared" si="306"/>
        <v>87.291666666666671</v>
      </c>
      <c r="GM5" s="46">
        <f t="shared" si="306"/>
        <v>87.516666666666666</v>
      </c>
      <c r="GN5" s="46">
        <f t="shared" si="306"/>
        <v>87.741666666666674</v>
      </c>
      <c r="GO5" s="46">
        <f t="shared" si="306"/>
        <v>87.983333333333334</v>
      </c>
      <c r="GP5" s="46">
        <f t="shared" si="306"/>
        <v>88.233333333333334</v>
      </c>
      <c r="GQ5" s="46">
        <f t="shared" si="306"/>
        <v>88.508333333333326</v>
      </c>
      <c r="GR5" s="46">
        <f t="shared" si="306"/>
        <v>88.8</v>
      </c>
      <c r="GS5" s="46">
        <f t="shared" si="306"/>
        <v>89.11666666666666</v>
      </c>
      <c r="GT5" s="46">
        <f t="shared" si="306"/>
        <v>89.416666666666671</v>
      </c>
      <c r="GU5" s="46">
        <f t="shared" si="306"/>
        <v>89.683333333333323</v>
      </c>
      <c r="GV5" s="46">
        <f t="shared" si="306"/>
        <v>89.883333333333326</v>
      </c>
      <c r="GW5" s="46">
        <f t="shared" si="306"/>
        <v>90.058333333333323</v>
      </c>
      <c r="GX5" s="46">
        <f t="shared" si="306"/>
        <v>90.191666666666663</v>
      </c>
      <c r="GY5" s="46">
        <f t="shared" si="306"/>
        <v>90.325000000000003</v>
      </c>
      <c r="GZ5" s="46">
        <f t="shared" si="306"/>
        <v>90.449999999999989</v>
      </c>
      <c r="HA5" s="46">
        <f t="shared" si="306"/>
        <v>90.541666666666671</v>
      </c>
      <c r="HB5" s="46">
        <f t="shared" si="306"/>
        <v>90.63333333333334</v>
      </c>
      <c r="HC5" s="46">
        <f t="shared" si="306"/>
        <v>90.725000000000009</v>
      </c>
      <c r="HD5" s="46">
        <f t="shared" si="306"/>
        <v>90.8</v>
      </c>
      <c r="HE5" s="46">
        <f t="shared" si="306"/>
        <v>90.88333333333334</v>
      </c>
      <c r="HF5" s="46">
        <f t="shared" si="306"/>
        <v>90.95</v>
      </c>
      <c r="HG5" s="46">
        <f t="shared" si="306"/>
        <v>91.024999999999991</v>
      </c>
      <c r="HH5" s="46">
        <f t="shared" si="306"/>
        <v>91.125</v>
      </c>
      <c r="HI5" s="46">
        <f t="shared" si="306"/>
        <v>91.233333333333348</v>
      </c>
      <c r="HJ5" s="46">
        <f t="shared" si="306"/>
        <v>91.38333333333334</v>
      </c>
      <c r="HK5" s="46">
        <f t="shared" si="306"/>
        <v>91.533333333333346</v>
      </c>
      <c r="HL5" s="46">
        <f t="shared" si="306"/>
        <v>91.708333333333357</v>
      </c>
      <c r="HM5" s="46">
        <f t="shared" si="306"/>
        <v>91.90000000000002</v>
      </c>
      <c r="HN5" s="46">
        <f t="shared" si="306"/>
        <v>92.066666666666677</v>
      </c>
      <c r="HO5" s="46">
        <f t="shared" si="306"/>
        <v>92.208333333333329</v>
      </c>
      <c r="HP5" s="46">
        <f t="shared" si="306"/>
        <v>92.375</v>
      </c>
      <c r="HQ5" s="46">
        <f t="shared" si="306"/>
        <v>92.558333333333323</v>
      </c>
      <c r="HR5" s="46">
        <f t="shared" si="306"/>
        <v>92.75</v>
      </c>
      <c r="HS5" s="46">
        <f t="shared" si="306"/>
        <v>92.933333333333337</v>
      </c>
      <c r="HT5" s="46">
        <f t="shared" si="306"/>
        <v>93.125</v>
      </c>
      <c r="HU5" s="46">
        <f t="shared" si="306"/>
        <v>93.341666666666654</v>
      </c>
      <c r="HV5" s="46">
        <f t="shared" si="306"/>
        <v>93.55</v>
      </c>
      <c r="HW5" s="46">
        <f t="shared" si="306"/>
        <v>93.758333333333326</v>
      </c>
      <c r="HX5" s="46">
        <f t="shared" si="306"/>
        <v>93.966666666666654</v>
      </c>
      <c r="HY5" s="46">
        <f t="shared" si="306"/>
        <v>94.2</v>
      </c>
      <c r="HZ5" s="46">
        <f t="shared" si="306"/>
        <v>94.441666666666663</v>
      </c>
      <c r="IA5" s="46">
        <f t="shared" si="306"/>
        <v>94.675000000000011</v>
      </c>
      <c r="IB5" s="46">
        <f t="shared" si="306"/>
        <v>94.908333333333346</v>
      </c>
      <c r="IC5" s="46">
        <f t="shared" si="306"/>
        <v>95.108333333333348</v>
      </c>
      <c r="ID5" s="46">
        <f t="shared" si="306"/>
        <v>95.308333333333337</v>
      </c>
      <c r="IE5" s="46">
        <f t="shared" si="306"/>
        <v>95.52500000000002</v>
      </c>
      <c r="IF5" s="46">
        <f t="shared" si="306"/>
        <v>95.725000000000009</v>
      </c>
      <c r="IG5" s="46">
        <f t="shared" si="306"/>
        <v>95.916666666666671</v>
      </c>
      <c r="IH5" s="46">
        <f t="shared" ref="IH5:KS5" si="307">SUM(HW4:IH4)/12</f>
        <v>96.133333333333326</v>
      </c>
      <c r="II5" s="46">
        <f t="shared" si="307"/>
        <v>96.34999999999998</v>
      </c>
      <c r="IJ5" s="46">
        <f t="shared" si="307"/>
        <v>96.558333333333323</v>
      </c>
      <c r="IK5" s="46">
        <f t="shared" si="307"/>
        <v>96.733333333333334</v>
      </c>
      <c r="IL5" s="46">
        <f t="shared" si="307"/>
        <v>96.908333333333346</v>
      </c>
      <c r="IM5" s="46">
        <f t="shared" si="307"/>
        <v>97.083333333333329</v>
      </c>
      <c r="IN5" s="46">
        <f t="shared" si="307"/>
        <v>97.266666666666666</v>
      </c>
      <c r="IO5" s="46">
        <f t="shared" si="307"/>
        <v>97.47499999999998</v>
      </c>
      <c r="IP5" s="46">
        <f t="shared" si="307"/>
        <v>97.675000000000011</v>
      </c>
      <c r="IQ5" s="46">
        <f t="shared" si="307"/>
        <v>97.866666666666674</v>
      </c>
      <c r="IR5" s="46">
        <f t="shared" si="307"/>
        <v>98.050000000000011</v>
      </c>
      <c r="IS5" s="46">
        <f t="shared" si="307"/>
        <v>98.216666666666683</v>
      </c>
      <c r="IT5" s="46">
        <f t="shared" si="307"/>
        <v>98.316666666666677</v>
      </c>
      <c r="IU5" s="46">
        <f t="shared" si="307"/>
        <v>98.416666666666671</v>
      </c>
      <c r="IV5" s="46">
        <f t="shared" si="307"/>
        <v>98.499999999999986</v>
      </c>
      <c r="IW5" s="46">
        <f t="shared" si="307"/>
        <v>98.566666666666663</v>
      </c>
      <c r="IX5" s="46">
        <f t="shared" si="307"/>
        <v>98.633333333333326</v>
      </c>
      <c r="IY5" s="46">
        <f t="shared" si="307"/>
        <v>98.708333333333314</v>
      </c>
      <c r="IZ5" s="46">
        <f t="shared" si="307"/>
        <v>98.758333333333326</v>
      </c>
      <c r="JA5" s="46">
        <f t="shared" si="307"/>
        <v>98.791666666666686</v>
      </c>
      <c r="JB5" s="46">
        <f t="shared" si="307"/>
        <v>98.833333333333329</v>
      </c>
      <c r="JC5" s="46">
        <f t="shared" si="307"/>
        <v>98.883333333333326</v>
      </c>
      <c r="JD5" s="46">
        <f t="shared" si="307"/>
        <v>98.933333333333337</v>
      </c>
      <c r="JE5" s="46">
        <f t="shared" si="307"/>
        <v>98.99166666666666</v>
      </c>
      <c r="JF5" s="46">
        <f t="shared" si="307"/>
        <v>99.075000000000003</v>
      </c>
      <c r="JG5" s="46">
        <f t="shared" si="307"/>
        <v>99.116666666666674</v>
      </c>
      <c r="JH5" s="46">
        <f t="shared" si="307"/>
        <v>99.141666666666652</v>
      </c>
      <c r="JI5" s="46">
        <f t="shared" si="307"/>
        <v>99.199999999999989</v>
      </c>
      <c r="JJ5" s="46">
        <f t="shared" si="307"/>
        <v>99.241666666666674</v>
      </c>
      <c r="JK5" s="46">
        <f t="shared" si="307"/>
        <v>99.291666666666671</v>
      </c>
      <c r="JL5" s="46">
        <f t="shared" si="307"/>
        <v>99.350000000000009</v>
      </c>
      <c r="JM5" s="46">
        <f t="shared" si="307"/>
        <v>99.391666666666694</v>
      </c>
      <c r="JN5" s="46">
        <f t="shared" si="307"/>
        <v>99.433333333333337</v>
      </c>
      <c r="JO5" s="46">
        <f t="shared" si="307"/>
        <v>99.475000000000009</v>
      </c>
      <c r="JP5" s="46">
        <f t="shared" si="307"/>
        <v>99.516666666666666</v>
      </c>
      <c r="JQ5" s="46">
        <f t="shared" si="307"/>
        <v>99.550000000000011</v>
      </c>
      <c r="JR5" s="46">
        <f t="shared" si="307"/>
        <v>99.541666666666671</v>
      </c>
      <c r="JS5" s="46">
        <f t="shared" si="307"/>
        <v>99.566666666666663</v>
      </c>
      <c r="JT5" s="46">
        <f t="shared" si="307"/>
        <v>99.616666666666674</v>
      </c>
      <c r="JU5" s="46">
        <f t="shared" si="307"/>
        <v>99.658333333333317</v>
      </c>
      <c r="JV5" s="46">
        <f t="shared" si="307"/>
        <v>99.716666666666683</v>
      </c>
      <c r="JW5" s="46">
        <f t="shared" si="307"/>
        <v>99.766666666666652</v>
      </c>
      <c r="JX5" s="46">
        <f t="shared" si="307"/>
        <v>99.824999999999989</v>
      </c>
      <c r="JY5" s="46">
        <f t="shared" si="307"/>
        <v>99.875</v>
      </c>
      <c r="JZ5" s="46">
        <f t="shared" si="307"/>
        <v>99.916666666666671</v>
      </c>
      <c r="KA5" s="46">
        <f t="shared" si="307"/>
        <v>99.941666666666663</v>
      </c>
      <c r="KB5" s="46">
        <f t="shared" si="307"/>
        <v>99.966666666666683</v>
      </c>
      <c r="KC5" s="46">
        <f t="shared" si="307"/>
        <v>100</v>
      </c>
      <c r="KD5" s="46">
        <f t="shared" si="307"/>
        <v>100.05000000000001</v>
      </c>
      <c r="KE5" s="46">
        <f t="shared" si="307"/>
        <v>100.07499999999999</v>
      </c>
      <c r="KF5" s="46">
        <f t="shared" si="307"/>
        <v>100.07499999999999</v>
      </c>
      <c r="KG5" s="46">
        <f t="shared" si="307"/>
        <v>100.07499999999999</v>
      </c>
      <c r="KH5" s="46">
        <f t="shared" si="307"/>
        <v>100.08333333333333</v>
      </c>
      <c r="KI5" s="46">
        <f t="shared" si="307"/>
        <v>100.10833333333331</v>
      </c>
      <c r="KJ5" s="46">
        <f t="shared" si="307"/>
        <v>100.13333333333333</v>
      </c>
      <c r="KK5" s="46">
        <f t="shared" si="307"/>
        <v>100.15000000000002</v>
      </c>
      <c r="KL5" s="46">
        <f t="shared" si="307"/>
        <v>100.15000000000002</v>
      </c>
      <c r="KM5" s="46">
        <f t="shared" si="307"/>
        <v>100.17500000000001</v>
      </c>
      <c r="KN5" s="46">
        <f t="shared" si="307"/>
        <v>100.20833333333333</v>
      </c>
      <c r="KO5" s="46">
        <f t="shared" si="307"/>
        <v>100.25</v>
      </c>
      <c r="KP5" s="46">
        <f t="shared" si="307"/>
        <v>100.325</v>
      </c>
      <c r="KQ5" s="46">
        <f t="shared" si="307"/>
        <v>100.40833333333332</v>
      </c>
      <c r="KR5" s="46">
        <f t="shared" si="307"/>
        <v>100.49166666666666</v>
      </c>
      <c r="KS5" s="46">
        <f t="shared" si="307"/>
        <v>100.58333333333333</v>
      </c>
      <c r="KT5" s="46">
        <f t="shared" ref="KT5:NE5" si="308">SUM(KI4:KT4)/12</f>
        <v>100.64999999999999</v>
      </c>
      <c r="KU5" s="46">
        <f t="shared" si="308"/>
        <v>100.7</v>
      </c>
      <c r="KV5" s="46">
        <f t="shared" si="308"/>
        <v>100.825</v>
      </c>
      <c r="KW5" s="46">
        <f t="shared" si="308"/>
        <v>100.95</v>
      </c>
      <c r="KX5" s="46">
        <f t="shared" si="308"/>
        <v>101.08333333333333</v>
      </c>
      <c r="KY5" s="46">
        <f t="shared" si="308"/>
        <v>101.20833333333336</v>
      </c>
      <c r="KZ5" s="46">
        <f t="shared" si="308"/>
        <v>101.31666666666666</v>
      </c>
      <c r="LA5" s="46">
        <f t="shared" si="308"/>
        <v>101.39999999999999</v>
      </c>
      <c r="LB5" s="46">
        <f t="shared" si="308"/>
        <v>101.45833333333333</v>
      </c>
      <c r="LC5" s="46">
        <f t="shared" si="308"/>
        <v>101.50833333333334</v>
      </c>
      <c r="LD5" s="46">
        <f t="shared" si="308"/>
        <v>101.55</v>
      </c>
      <c r="LE5" s="46">
        <f t="shared" si="308"/>
        <v>101.61666666666667</v>
      </c>
      <c r="LF5" s="46">
        <f t="shared" si="308"/>
        <v>101.70833333333336</v>
      </c>
      <c r="LG5" s="46">
        <f t="shared" si="308"/>
        <v>101.80000000000001</v>
      </c>
      <c r="LH5" s="46">
        <f t="shared" si="308"/>
        <v>101.89166666666667</v>
      </c>
      <c r="LI5" s="46">
        <f t="shared" si="308"/>
        <v>101.97500000000001</v>
      </c>
      <c r="LJ5" s="46">
        <f t="shared" si="308"/>
        <v>102.02500000000002</v>
      </c>
      <c r="LK5" s="46">
        <f t="shared" si="308"/>
        <v>102.09166666666668</v>
      </c>
      <c r="LL5" s="46">
        <f t="shared" si="308"/>
        <v>102.15833333333335</v>
      </c>
      <c r="LM5" s="46">
        <f t="shared" si="308"/>
        <v>102.22500000000001</v>
      </c>
      <c r="LN5" s="46">
        <f t="shared" si="308"/>
        <v>102.33333333333333</v>
      </c>
      <c r="LO5" s="46">
        <f t="shared" si="308"/>
        <v>102.425</v>
      </c>
      <c r="LP5" s="46">
        <f t="shared" si="308"/>
        <v>102.52500000000002</v>
      </c>
      <c r="LQ5" s="46">
        <f t="shared" si="308"/>
        <v>102.60833333333335</v>
      </c>
      <c r="LR5" s="46">
        <f t="shared" si="308"/>
        <v>102.66666666666667</v>
      </c>
      <c r="LS5" s="46">
        <f t="shared" si="308"/>
        <v>102.71666666666665</v>
      </c>
      <c r="LT5" s="46">
        <f t="shared" si="308"/>
        <v>102.75</v>
      </c>
      <c r="LU5" s="46">
        <f t="shared" si="308"/>
        <v>102.78333333333335</v>
      </c>
      <c r="LV5" s="46">
        <f t="shared" si="308"/>
        <v>102.825</v>
      </c>
      <c r="LW5" s="46">
        <f t="shared" si="308"/>
        <v>102.875</v>
      </c>
      <c r="LX5" s="46">
        <f t="shared" si="308"/>
        <v>102.93333333333334</v>
      </c>
      <c r="LY5" s="46">
        <f t="shared" si="308"/>
        <v>103</v>
      </c>
      <c r="LZ5" s="46">
        <f t="shared" si="308"/>
        <v>103.05833333333334</v>
      </c>
      <c r="MA5" s="46">
        <f t="shared" si="308"/>
        <v>103.125</v>
      </c>
      <c r="MB5" s="46">
        <f t="shared" si="308"/>
        <v>103.15833333333332</v>
      </c>
      <c r="MC5" s="46">
        <f t="shared" si="308"/>
        <v>103.15833333333332</v>
      </c>
      <c r="MD5" s="46">
        <f t="shared" si="308"/>
        <v>103.15833333333332</v>
      </c>
      <c r="ME5" s="46">
        <f t="shared" si="308"/>
        <v>103.18333333333332</v>
      </c>
      <c r="MF5" s="46">
        <f t="shared" si="308"/>
        <v>103.22500000000001</v>
      </c>
      <c r="MG5" s="46">
        <f t="shared" si="308"/>
        <v>103.26666666666665</v>
      </c>
      <c r="MH5" s="46">
        <f t="shared" si="308"/>
        <v>103.31666666666666</v>
      </c>
      <c r="MI5" s="46">
        <f t="shared" si="308"/>
        <v>103.35000000000001</v>
      </c>
      <c r="MJ5" s="46">
        <f t="shared" si="308"/>
        <v>103.39166666666667</v>
      </c>
      <c r="MK5" s="46">
        <f t="shared" si="308"/>
        <v>103.43333333333334</v>
      </c>
      <c r="ML5" s="46">
        <f t="shared" si="308"/>
        <v>103.48333333333333</v>
      </c>
      <c r="MM5" s="46">
        <f t="shared" si="308"/>
        <v>103.53333333333335</v>
      </c>
      <c r="MN5" s="46">
        <f t="shared" si="308"/>
        <v>103.61666666666667</v>
      </c>
      <c r="MO5" s="46">
        <f t="shared" si="308"/>
        <v>103.74166666666667</v>
      </c>
      <c r="MP5" s="46">
        <f t="shared" si="308"/>
        <v>103.89166666666669</v>
      </c>
      <c r="MQ5" s="46">
        <f t="shared" si="308"/>
        <v>104.04166666666667</v>
      </c>
      <c r="MR5" s="46">
        <f t="shared" si="308"/>
        <v>104.18333333333334</v>
      </c>
      <c r="MS5" s="46">
        <f t="shared" si="308"/>
        <v>104.34166666666668</v>
      </c>
      <c r="MT5" s="46">
        <f t="shared" si="308"/>
        <v>104.53333333333335</v>
      </c>
      <c r="MU5" s="46">
        <f t="shared" si="308"/>
        <v>104.79166666666667</v>
      </c>
      <c r="MV5" s="46">
        <f t="shared" si="308"/>
        <v>105.08333333333333</v>
      </c>
      <c r="MW5" s="46">
        <f t="shared" si="308"/>
        <v>105.34999999999998</v>
      </c>
      <c r="MX5" s="46">
        <f t="shared" si="308"/>
        <v>105.72499999999998</v>
      </c>
      <c r="MY5" s="46">
        <f t="shared" si="308"/>
        <v>106.14166666666665</v>
      </c>
      <c r="MZ5" s="46">
        <f t="shared" si="308"/>
        <v>106.60833333333333</v>
      </c>
      <c r="NA5" s="46">
        <f t="shared" si="308"/>
        <v>107.19166666666668</v>
      </c>
      <c r="NB5" s="46">
        <f t="shared" si="308"/>
        <v>107.84166666666668</v>
      </c>
      <c r="NC5" s="46">
        <f t="shared" si="308"/>
        <v>108.55833333333334</v>
      </c>
      <c r="ND5" s="46">
        <f t="shared" si="308"/>
        <v>109.325</v>
      </c>
      <c r="NE5" s="46">
        <f t="shared" si="308"/>
        <v>110.10833333333335</v>
      </c>
      <c r="NF5" s="46"/>
      <c r="NG5" s="46"/>
      <c r="NH5" s="46"/>
      <c r="NI5" s="46">
        <f t="shared" ref="NI5" si="309">SUM(MX4:NI4)/12</f>
        <v>113.45833333333333</v>
      </c>
      <c r="NJ5" s="45"/>
      <c r="NK5" s="45"/>
      <c r="NL5" s="45"/>
      <c r="NM5" s="45"/>
      <c r="NN5" s="45"/>
      <c r="NO5" s="45"/>
      <c r="NP5" s="45"/>
      <c r="NQ5" s="45"/>
      <c r="NR5" s="45"/>
      <c r="NS5" s="45">
        <f>SUM(NJ4:NS4)/10</f>
        <v>117.25</v>
      </c>
    </row>
    <row r="6" spans="1:383">
      <c r="A6" s="45" t="s">
        <v>358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>
        <f>M5/$M$5*100</f>
        <v>100</v>
      </c>
      <c r="N6" s="46">
        <f t="shared" ref="N6:Z6" si="310">N5/$M$5*100</f>
        <v>0</v>
      </c>
      <c r="O6" s="46">
        <f t="shared" si="310"/>
        <v>0</v>
      </c>
      <c r="P6" s="46">
        <f t="shared" si="310"/>
        <v>0</v>
      </c>
      <c r="Q6" s="46">
        <f t="shared" si="310"/>
        <v>0</v>
      </c>
      <c r="R6" s="46">
        <f t="shared" si="310"/>
        <v>0</v>
      </c>
      <c r="S6" s="46">
        <f t="shared" si="310"/>
        <v>0</v>
      </c>
      <c r="T6" s="46">
        <f t="shared" si="310"/>
        <v>0</v>
      </c>
      <c r="U6" s="46">
        <f t="shared" si="310"/>
        <v>0</v>
      </c>
      <c r="V6" s="46">
        <f t="shared" si="310"/>
        <v>0</v>
      </c>
      <c r="W6" s="46">
        <f t="shared" si="310"/>
        <v>0</v>
      </c>
      <c r="X6" s="46">
        <f t="shared" si="310"/>
        <v>0</v>
      </c>
      <c r="Y6" s="46">
        <f t="shared" si="310"/>
        <v>101.21431339620206</v>
      </c>
      <c r="Z6" s="46">
        <f t="shared" si="310"/>
        <v>0</v>
      </c>
      <c r="AA6" s="46">
        <f t="shared" ref="AA6" si="311">AA5/$M$5*100</f>
        <v>0</v>
      </c>
      <c r="AB6" s="46">
        <f t="shared" ref="AB6" si="312">AB5/$M$5*100</f>
        <v>0</v>
      </c>
      <c r="AC6" s="46">
        <f t="shared" ref="AC6" si="313">AC5/$M$5*100</f>
        <v>0</v>
      </c>
      <c r="AD6" s="46">
        <f t="shared" ref="AD6" si="314">AD5/$M$5*100</f>
        <v>0</v>
      </c>
      <c r="AE6" s="46">
        <f t="shared" ref="AE6" si="315">AE5/$M$5*100</f>
        <v>0</v>
      </c>
      <c r="AF6" s="46">
        <f t="shared" ref="AF6" si="316">AF5/$M$5*100</f>
        <v>0</v>
      </c>
      <c r="AG6" s="46">
        <f t="shared" ref="AG6" si="317">AG5/$M$5*100</f>
        <v>0</v>
      </c>
      <c r="AH6" s="46">
        <f t="shared" ref="AH6" si="318">AH5/$M$5*100</f>
        <v>0</v>
      </c>
      <c r="AI6" s="46">
        <f t="shared" ref="AI6" si="319">AI5/$M$5*100</f>
        <v>0</v>
      </c>
      <c r="AJ6" s="46">
        <f t="shared" ref="AJ6" si="320">AJ5/$M$5*100</f>
        <v>0</v>
      </c>
      <c r="AK6" s="46">
        <f t="shared" ref="AK6" si="321">AK5/$M$5*100</f>
        <v>103.24247513241183</v>
      </c>
      <c r="AL6" s="46">
        <f t="shared" ref="AL6:AM6" si="322">AL5/$M$5*100</f>
        <v>0</v>
      </c>
      <c r="AM6" s="46">
        <f t="shared" si="322"/>
        <v>0</v>
      </c>
      <c r="AN6" s="46">
        <f t="shared" ref="AN6" si="323">AN5/$M$5*100</f>
        <v>0</v>
      </c>
      <c r="AO6" s="46">
        <f t="shared" ref="AO6" si="324">AO5/$M$5*100</f>
        <v>0</v>
      </c>
      <c r="AP6" s="46">
        <f t="shared" ref="AP6" si="325">AP5/$M$5*100</f>
        <v>0</v>
      </c>
      <c r="AQ6" s="46">
        <f t="shared" ref="AQ6" si="326">AQ5/$M$5*100</f>
        <v>0</v>
      </c>
      <c r="AR6" s="46">
        <f t="shared" ref="AR6" si="327">AR5/$M$5*100</f>
        <v>0</v>
      </c>
      <c r="AS6" s="46">
        <f t="shared" ref="AS6" si="328">AS5/$M$5*100</f>
        <v>0</v>
      </c>
      <c r="AT6" s="46">
        <f t="shared" ref="AT6" si="329">AT5/$M$5*100</f>
        <v>0</v>
      </c>
      <c r="AU6" s="46">
        <f t="shared" ref="AU6" si="330">AU5/$M$5*100</f>
        <v>0</v>
      </c>
      <c r="AV6" s="46">
        <f t="shared" ref="AV6" si="331">AV5/$M$5*100</f>
        <v>0</v>
      </c>
      <c r="AW6" s="46">
        <f t="shared" ref="AW6" si="332">AW5/$M$5*100</f>
        <v>105.38690091719415</v>
      </c>
      <c r="AX6" s="46">
        <f t="shared" ref="AX6" si="333">AX5/$M$5*100</f>
        <v>105.5419196486242</v>
      </c>
      <c r="AY6" s="46">
        <f t="shared" ref="AY6:AZ6" si="334">AY5/$M$5*100</f>
        <v>105.69693838005428</v>
      </c>
      <c r="AZ6" s="46">
        <f t="shared" si="334"/>
        <v>105.87779356672264</v>
      </c>
      <c r="BA6" s="46">
        <f t="shared" ref="BA6" si="335">BA5/$M$5*100</f>
        <v>106.05864875339105</v>
      </c>
      <c r="BB6" s="46">
        <f t="shared" ref="BB6" si="336">BB5/$M$5*100</f>
        <v>106.22658571244025</v>
      </c>
      <c r="BC6" s="46">
        <f t="shared" ref="BC6" si="337">BC5/$M$5*100</f>
        <v>106.40744089910865</v>
      </c>
      <c r="BD6" s="46">
        <f t="shared" ref="BD6" si="338">BD5/$M$5*100</f>
        <v>106.61413254101537</v>
      </c>
      <c r="BE6" s="46">
        <f t="shared" ref="BE6" si="339">BE5/$M$5*100</f>
        <v>106.8208241829221</v>
      </c>
      <c r="BF6" s="46">
        <f t="shared" ref="BF6" si="340">BF5/$M$5*100</f>
        <v>107.02751582482885</v>
      </c>
      <c r="BG6" s="46">
        <f t="shared" ref="BG6" si="341">BG5/$M$5*100</f>
        <v>107.24712569435475</v>
      </c>
      <c r="BH6" s="46">
        <f t="shared" ref="BH6" si="342">BH5/$M$5*100</f>
        <v>107.45381733626149</v>
      </c>
      <c r="BI6" s="46">
        <f t="shared" ref="BI6" si="343">BI5/$M$5*100</f>
        <v>107.66050897816821</v>
      </c>
      <c r="BJ6" s="46">
        <f t="shared" ref="BJ6" si="344">BJ5/$M$5*100</f>
        <v>107.8930370753133</v>
      </c>
      <c r="BK6" s="46">
        <f t="shared" ref="BK6" si="345">BK5/$M$5*100</f>
        <v>108.08681048960085</v>
      </c>
      <c r="BL6" s="46">
        <f t="shared" ref="BL6:BM6" si="346">BL5/$M$5*100</f>
        <v>108.22891099341174</v>
      </c>
      <c r="BM6" s="46">
        <f t="shared" si="346"/>
        <v>108.38392972484176</v>
      </c>
      <c r="BN6" s="46">
        <f t="shared" ref="BN6" si="347">BN5/$M$5*100</f>
        <v>108.57770313912934</v>
      </c>
      <c r="BO6" s="46">
        <f t="shared" ref="BO6" si="348">BO5/$M$5*100</f>
        <v>108.78439478103606</v>
      </c>
      <c r="BP6" s="46">
        <f t="shared" ref="BP6" si="349">BP5/$M$5*100</f>
        <v>108.9910864229428</v>
      </c>
      <c r="BQ6" s="46">
        <f t="shared" ref="BQ6" si="350">BQ5/$M$5*100</f>
        <v>109.22361452008784</v>
      </c>
      <c r="BR6" s="46">
        <f t="shared" ref="BR6" si="351">BR5/$M$5*100</f>
        <v>109.43030616199458</v>
      </c>
      <c r="BS6" s="46">
        <f t="shared" ref="BS6" si="352">BS5/$M$5*100</f>
        <v>109.62407957628213</v>
      </c>
      <c r="BT6" s="46">
        <f t="shared" ref="BT6" si="353">BT5/$M$5*100</f>
        <v>109.81785299056969</v>
      </c>
      <c r="BU6" s="46">
        <f t="shared" ref="BU6" si="354">BU5/$M$5*100</f>
        <v>110.01162640485727</v>
      </c>
      <c r="BV6" s="46">
        <f t="shared" ref="BV6" si="355">BV5/$M$5*100</f>
        <v>110.16664513628731</v>
      </c>
      <c r="BW6" s="46">
        <f t="shared" ref="BW6" si="356">BW5/$M$5*100</f>
        <v>110.36041855057488</v>
      </c>
      <c r="BX6" s="46">
        <f t="shared" ref="BX6" si="357">BX5/$M$5*100</f>
        <v>110.58002842010077</v>
      </c>
      <c r="BY6" s="46">
        <f t="shared" ref="BY6:BZ6" si="358">BY5/$M$5*100</f>
        <v>110.77380183438832</v>
      </c>
      <c r="BZ6" s="46">
        <f t="shared" si="358"/>
        <v>110.95465702105673</v>
      </c>
      <c r="CA6" s="46">
        <f t="shared" ref="CA6" si="359">CA5/$M$5*100</f>
        <v>111.12259398010593</v>
      </c>
      <c r="CB6" s="46">
        <f t="shared" ref="CB6" si="360">CB5/$M$5*100</f>
        <v>111.27761271153598</v>
      </c>
      <c r="CC6" s="46">
        <f t="shared" ref="CC6" si="361">CC5/$M$5*100</f>
        <v>111.40679498772769</v>
      </c>
      <c r="CD6" s="46">
        <f t="shared" ref="CD6" si="362">CD5/$M$5*100</f>
        <v>111.54889549153857</v>
      </c>
      <c r="CE6" s="46">
        <f t="shared" ref="CE6" si="363">CE5/$M$5*100</f>
        <v>111.70391422296863</v>
      </c>
      <c r="CF6" s="46">
        <f t="shared" ref="CF6" si="364">CF5/$M$5*100</f>
        <v>111.85893295439865</v>
      </c>
      <c r="CG6" s="46">
        <f t="shared" ref="CG6" si="365">CG5/$M$5*100</f>
        <v>112.01395168582873</v>
      </c>
      <c r="CH6" s="46">
        <f t="shared" ref="CH6" si="366">CH5/$M$5*100</f>
        <v>112.16897041725878</v>
      </c>
      <c r="CI6" s="46">
        <f t="shared" ref="CI6" si="367">CI5/$M$5*100</f>
        <v>112.36274383154634</v>
      </c>
      <c r="CJ6" s="46">
        <f t="shared" ref="CJ6" si="368">CJ5/$M$5*100</f>
        <v>112.56943547345305</v>
      </c>
      <c r="CK6" s="46">
        <f t="shared" ref="CK6" si="369">CK5/$M$5*100</f>
        <v>112.78904534297898</v>
      </c>
      <c r="CL6" s="46">
        <f t="shared" ref="CL6:CM6" si="370">CL5/$M$5*100</f>
        <v>112.98281875726653</v>
      </c>
      <c r="CM6" s="46">
        <f t="shared" si="370"/>
        <v>113.20242862679241</v>
      </c>
      <c r="CN6" s="46">
        <f t="shared" ref="CN6" si="371">CN5/$M$5*100</f>
        <v>113.42203849631831</v>
      </c>
      <c r="CO6" s="46">
        <f t="shared" ref="CO6" si="372">CO5/$M$5*100</f>
        <v>113.68040304870173</v>
      </c>
      <c r="CP6" s="46">
        <f t="shared" ref="CP6" si="373">CP5/$M$5*100</f>
        <v>113.9516858287043</v>
      </c>
      <c r="CQ6" s="46">
        <f t="shared" ref="CQ6" si="374">CQ5/$M$5*100</f>
        <v>114.22296860870689</v>
      </c>
      <c r="CR6" s="46">
        <f t="shared" ref="CR6" si="375">CR5/$M$5*100</f>
        <v>114.49425138870947</v>
      </c>
      <c r="CS6" s="46">
        <f t="shared" ref="CS6" si="376">CS5/$M$5*100</f>
        <v>114.7913706239504</v>
      </c>
      <c r="CT6" s="46">
        <f t="shared" ref="CT6" si="377">CT5/$M$5*100</f>
        <v>115.08848985919131</v>
      </c>
      <c r="CU6" s="46">
        <f t="shared" ref="CU6" si="378">CU5/$M$5*100</f>
        <v>115.37269086681307</v>
      </c>
      <c r="CV6" s="46">
        <f t="shared" ref="CV6" si="379">CV5/$M$5*100</f>
        <v>115.68272832967317</v>
      </c>
      <c r="CW6" s="46">
        <f t="shared" ref="CW6" si="380">CW5/$M$5*100</f>
        <v>115.97984756491411</v>
      </c>
      <c r="CX6" s="46">
        <f t="shared" ref="CX6" si="381">CX5/$M$5*100</f>
        <v>116.2898850277742</v>
      </c>
      <c r="CY6" s="46">
        <f t="shared" ref="CY6:CZ6" si="382">CY5/$M$5*100</f>
        <v>116.59992249063428</v>
      </c>
      <c r="CZ6" s="46">
        <f t="shared" si="382"/>
        <v>116.89704172587523</v>
      </c>
      <c r="DA6" s="46">
        <f t="shared" ref="DA6" si="383">DA5/$M$5*100</f>
        <v>117.12956982302028</v>
      </c>
      <c r="DB6" s="46">
        <f t="shared" ref="DB6" si="384">DB5/$M$5*100</f>
        <v>117.38793437540372</v>
      </c>
      <c r="DC6" s="46">
        <f t="shared" ref="DC6" si="385">DC5/$M$5*100</f>
        <v>117.65921715540631</v>
      </c>
      <c r="DD6" s="46">
        <f t="shared" ref="DD6" si="386">DD5/$M$5*100</f>
        <v>117.91758170778972</v>
      </c>
      <c r="DE6" s="46">
        <f t="shared" ref="DE6" si="387">DE5/$M$5*100</f>
        <v>118.15010980493479</v>
      </c>
      <c r="DF6" s="46">
        <f t="shared" ref="DF6" si="388">DF5/$M$5*100</f>
        <v>118.38263790207984</v>
      </c>
      <c r="DG6" s="46">
        <f t="shared" ref="DG6" si="389">DG5/$M$5*100</f>
        <v>118.62808422684408</v>
      </c>
      <c r="DH6" s="46">
        <f t="shared" ref="DH6" si="390">DH5/$M$5*100</f>
        <v>118.86061232398917</v>
      </c>
      <c r="DI6" s="46">
        <f t="shared" ref="DI6" si="391">DI5/$M$5*100</f>
        <v>119.11897687637259</v>
      </c>
      <c r="DJ6" s="46">
        <f t="shared" ref="DJ6" si="392">DJ5/$M$5*100</f>
        <v>119.39025965637515</v>
      </c>
      <c r="DK6" s="46">
        <f t="shared" ref="DK6" si="393">DK5/$M$5*100</f>
        <v>119.62278775352021</v>
      </c>
      <c r="DL6" s="46">
        <f t="shared" ref="DL6:DM6" si="394">DL5/$M$5*100</f>
        <v>119.86823407828449</v>
      </c>
      <c r="DM6" s="46">
        <f t="shared" si="394"/>
        <v>120.12659863066789</v>
      </c>
      <c r="DN6" s="46">
        <f t="shared" ref="DN6" si="395">DN5/$M$5*100</f>
        <v>120.34620850019377</v>
      </c>
      <c r="DO6" s="46">
        <f t="shared" ref="DO6" si="396">DO5/$M$5*100</f>
        <v>120.55290014210051</v>
      </c>
      <c r="DP6" s="46">
        <f t="shared" ref="DP6" si="397">DP5/$M$5*100</f>
        <v>120.73375532876889</v>
      </c>
      <c r="DQ6" s="46">
        <f t="shared" ref="DQ6" si="398">DQ5/$M$5*100</f>
        <v>120.9533651982948</v>
      </c>
      <c r="DR6" s="46">
        <f t="shared" ref="DR6" si="399">DR5/$M$5*100</f>
        <v>121.19881152305902</v>
      </c>
      <c r="DS6" s="46">
        <f t="shared" ref="DS6" si="400">DS5/$M$5*100</f>
        <v>121.44425784782329</v>
      </c>
      <c r="DT6" s="46">
        <f t="shared" ref="DT6" si="401">DT5/$M$5*100</f>
        <v>121.70262240020671</v>
      </c>
      <c r="DU6" s="46">
        <f t="shared" ref="DU6" si="402">DU5/$M$5*100</f>
        <v>121.96098695259012</v>
      </c>
      <c r="DV6" s="46">
        <f t="shared" ref="DV6" si="403">DV5/$M$5*100</f>
        <v>122.16767859449689</v>
      </c>
      <c r="DW6" s="46">
        <f t="shared" ref="DW6" si="404">DW5/$M$5*100</f>
        <v>122.38728846402276</v>
      </c>
      <c r="DX6" s="46">
        <f t="shared" ref="DX6" si="405">DX5/$M$5*100</f>
        <v>122.60689833354866</v>
      </c>
      <c r="DY6" s="46">
        <f t="shared" ref="DY6:DZ6" si="406">DY5/$M$5*100</f>
        <v>122.83942643069372</v>
      </c>
      <c r="DZ6" s="46">
        <f t="shared" si="406"/>
        <v>123.08487275545794</v>
      </c>
      <c r="EA6" s="46">
        <f t="shared" ref="EA6" si="407">EA5/$M$5*100</f>
        <v>123.34323730784136</v>
      </c>
      <c r="EB6" s="46">
        <f t="shared" ref="EB6" si="408">EB5/$M$5*100</f>
        <v>123.6274383154631</v>
      </c>
      <c r="EC6" s="46">
        <f t="shared" ref="EC6" si="409">EC5/$M$5*100</f>
        <v>123.88580286784654</v>
      </c>
      <c r="ED6" s="46">
        <f t="shared" ref="ED6" si="410">ED5/$M$5*100</f>
        <v>124.14416742022996</v>
      </c>
      <c r="EE6" s="46">
        <f t="shared" ref="EE6" si="411">EE5/$M$5*100</f>
        <v>124.42836842785172</v>
      </c>
      <c r="EF6" s="46">
        <f t="shared" ref="EF6" si="412">EF5/$M$5*100</f>
        <v>124.72548766309264</v>
      </c>
      <c r="EG6" s="46">
        <f t="shared" ref="EG6" si="413">EG5/$M$5*100</f>
        <v>124.97093398785688</v>
      </c>
      <c r="EH6" s="46">
        <f t="shared" ref="EH6" si="414">EH5/$M$5*100</f>
        <v>125.20346208500195</v>
      </c>
      <c r="EI6" s="46">
        <f t="shared" ref="EI6" si="415">EI5/$M$5*100</f>
        <v>125.43599018214702</v>
      </c>
      <c r="EJ6" s="46">
        <f t="shared" ref="EJ6" si="416">EJ5/$M$5*100</f>
        <v>125.62976359643454</v>
      </c>
      <c r="EK6" s="46">
        <f t="shared" ref="EK6" si="417">EK5/$M$5*100</f>
        <v>125.81061878310295</v>
      </c>
      <c r="EL6" s="46">
        <f t="shared" ref="EL6:EM6" si="418">EL5/$M$5*100</f>
        <v>126.0043921973905</v>
      </c>
      <c r="EM6" s="46">
        <f t="shared" si="418"/>
        <v>126.1464927012014</v>
      </c>
      <c r="EN6" s="46">
        <f t="shared" ref="EN6" si="419">EN5/$M$5*100</f>
        <v>126.31442966025061</v>
      </c>
      <c r="EO6" s="46">
        <f t="shared" ref="EO6" si="420">EO5/$M$5*100</f>
        <v>126.45653016406149</v>
      </c>
      <c r="EP6" s="46">
        <f t="shared" ref="EP6" si="421">EP5/$M$5*100</f>
        <v>126.5857124402532</v>
      </c>
      <c r="EQ6" s="46">
        <f t="shared" ref="EQ6" si="422">EQ5/$M$5*100</f>
        <v>126.6890582612066</v>
      </c>
      <c r="ER6" s="46">
        <f t="shared" ref="ER6" si="423">ER5/$M$5*100</f>
        <v>126.75364939930243</v>
      </c>
      <c r="ES6" s="46">
        <f t="shared" ref="ES6" si="424">ES5/$M$5*100</f>
        <v>126.84407699263662</v>
      </c>
      <c r="ET6" s="46">
        <f t="shared" ref="ET6" si="425">ET5/$M$5*100</f>
        <v>126.98617749644751</v>
      </c>
      <c r="EU6" s="46">
        <f t="shared" ref="EU6" si="426">EU5/$M$5*100</f>
        <v>127.10244154502004</v>
      </c>
      <c r="EV6" s="46">
        <f t="shared" ref="EV6" si="427">EV5/$M$5*100</f>
        <v>127.24454204883094</v>
      </c>
      <c r="EW6" s="46">
        <f t="shared" ref="EW6" si="428">EW5/$M$5*100</f>
        <v>127.36080609740345</v>
      </c>
      <c r="EX6" s="46">
        <f t="shared" ref="EX6" si="429">EX5/$M$5*100</f>
        <v>127.47707014597597</v>
      </c>
      <c r="EY6" s="46">
        <f t="shared" ref="EY6:EZ6" si="430">EY5/$M$5*100</f>
        <v>127.6579253326444</v>
      </c>
      <c r="EZ6" s="46">
        <f t="shared" si="430"/>
        <v>127.7871076088361</v>
      </c>
      <c r="FA6" s="46">
        <f t="shared" ref="FA6" si="431">FA5/$M$5*100</f>
        <v>127.91628988502779</v>
      </c>
      <c r="FB6" s="46">
        <f t="shared" ref="FB6" si="432">FB5/$M$5*100</f>
        <v>128.01963570598113</v>
      </c>
      <c r="FC6" s="46">
        <f t="shared" ref="FC6" si="433">FC5/$M$5*100</f>
        <v>128.14881798217286</v>
      </c>
      <c r="FD6" s="46">
        <f t="shared" ref="FD6" si="434">FD5/$M$5*100</f>
        <v>128.30383671360289</v>
      </c>
      <c r="FE6" s="46">
        <f t="shared" ref="FE6" si="435">FE5/$M$5*100</f>
        <v>128.49761012789048</v>
      </c>
      <c r="FF6" s="46">
        <f t="shared" ref="FF6" si="436">FF5/$M$5*100</f>
        <v>128.65262885932054</v>
      </c>
      <c r="FG6" s="46">
        <f t="shared" ref="FG6" si="437">FG5/$M$5*100</f>
        <v>128.84640227360811</v>
      </c>
      <c r="FH6" s="46">
        <f t="shared" ref="FH6" si="438">FH5/$M$5*100</f>
        <v>129.06601214313397</v>
      </c>
      <c r="FI6" s="46">
        <f t="shared" ref="FI6" si="439">FI5/$M$5*100</f>
        <v>129.31145846789823</v>
      </c>
      <c r="FJ6" s="46">
        <f t="shared" ref="FJ6" si="440">FJ5/$M$5*100</f>
        <v>129.56982302028163</v>
      </c>
      <c r="FK6" s="46">
        <f t="shared" ref="FK6" si="441">FK5/$M$5*100</f>
        <v>129.78943288980756</v>
      </c>
      <c r="FL6" s="46">
        <f t="shared" ref="FL6:FM6" si="442">FL5/$M$5*100</f>
        <v>129.99612453171429</v>
      </c>
      <c r="FM6" s="46">
        <f t="shared" si="442"/>
        <v>130.24157085647849</v>
      </c>
      <c r="FN6" s="46">
        <f t="shared" ref="FN6" si="443">FN5/$M$5*100</f>
        <v>130.47409895362358</v>
      </c>
      <c r="FO6" s="46">
        <f t="shared" ref="FO6" si="444">FO5/$M$5*100</f>
        <v>130.70662705076867</v>
      </c>
      <c r="FP6" s="46">
        <f t="shared" ref="FP6" si="445">FP5/$M$5*100</f>
        <v>130.9133186926754</v>
      </c>
      <c r="FQ6" s="46">
        <f t="shared" ref="FQ6" si="446">FQ5/$M$5*100</f>
        <v>131.1200103345821</v>
      </c>
      <c r="FR6" s="46">
        <f t="shared" ref="FR6" si="447">FR5/$M$5*100</f>
        <v>131.33962020410803</v>
      </c>
      <c r="FS6" s="46">
        <f t="shared" ref="FS6" si="448">FS5/$M$5*100</f>
        <v>131.57214830125307</v>
      </c>
      <c r="FT6" s="46">
        <f t="shared" ref="FT6" si="449">FT5/$M$5*100</f>
        <v>131.79175817077896</v>
      </c>
      <c r="FU6" s="46">
        <f t="shared" ref="FU6" si="450">FU5/$M$5*100</f>
        <v>132.01136804030486</v>
      </c>
      <c r="FV6" s="46">
        <f t="shared" ref="FV6" si="451">FV5/$M$5*100</f>
        <v>132.19222322697325</v>
      </c>
      <c r="FW6" s="46">
        <f t="shared" ref="FW6" si="452">FW5/$M$5*100</f>
        <v>132.36016018602248</v>
      </c>
      <c r="FX6" s="46">
        <f t="shared" ref="FX6" si="453">FX5/$M$5*100</f>
        <v>132.55393360031005</v>
      </c>
      <c r="FY6" s="46">
        <f t="shared" ref="FY6:FZ6" si="454">FY5/$M$5*100</f>
        <v>132.74770701459758</v>
      </c>
      <c r="FZ6" s="46">
        <f t="shared" si="454"/>
        <v>132.94148042888517</v>
      </c>
      <c r="GA6" s="46">
        <f t="shared" ref="GA6" si="455">GA5/$M$5*100</f>
        <v>133.1481720707919</v>
      </c>
      <c r="GB6" s="46">
        <f t="shared" ref="GB6" si="456">GB5/$M$5*100</f>
        <v>133.36778194031783</v>
      </c>
      <c r="GC6" s="46">
        <f t="shared" ref="GC6" si="457">GC5/$M$5*100</f>
        <v>133.54863712698616</v>
      </c>
      <c r="GD6" s="46">
        <f t="shared" ref="GD6" si="458">GD5/$M$5*100</f>
        <v>133.74241054127378</v>
      </c>
      <c r="GE6" s="46">
        <f t="shared" ref="GE6" si="459">GE5/$M$5*100</f>
        <v>133.89742927270382</v>
      </c>
      <c r="GF6" s="46">
        <f t="shared" ref="GF6" si="460">GF5/$M$5*100</f>
        <v>134.02661154889552</v>
      </c>
      <c r="GG6" s="46">
        <f t="shared" ref="GG6" si="461">GG5/$M$5*100</f>
        <v>134.12995736984885</v>
      </c>
      <c r="GH6" s="46">
        <f t="shared" ref="GH6" si="462">GH5/$M$5*100</f>
        <v>134.27205787365975</v>
      </c>
      <c r="GI6" s="46">
        <f t="shared" ref="GI6" si="463">GI5/$M$5*100</f>
        <v>134.46583128794731</v>
      </c>
      <c r="GJ6" s="46">
        <f t="shared" ref="GJ6" si="464">GJ5/$M$5*100</f>
        <v>134.7371140679499</v>
      </c>
      <c r="GK6" s="46">
        <f t="shared" ref="GK6" si="465">GK5/$M$5*100</f>
        <v>134.9954786203333</v>
      </c>
      <c r="GL6" s="46">
        <f t="shared" ref="GL6:GM6" si="466">GL5/$M$5*100</f>
        <v>135.31843431081259</v>
      </c>
      <c r="GM6" s="46">
        <f t="shared" si="466"/>
        <v>135.66722645653019</v>
      </c>
      <c r="GN6" s="46">
        <f t="shared" ref="GN6" si="467">GN5/$M$5*100</f>
        <v>136.01601860224778</v>
      </c>
      <c r="GO6" s="46">
        <f t="shared" ref="GO6" si="468">GO5/$M$5*100</f>
        <v>136.39064720320374</v>
      </c>
      <c r="GP6" s="46">
        <f t="shared" ref="GP6" si="469">GP5/$M$5*100</f>
        <v>136.77819403177887</v>
      </c>
      <c r="GQ6" s="46">
        <f t="shared" ref="GQ6" si="470">GQ5/$M$5*100</f>
        <v>137.20449554321149</v>
      </c>
      <c r="GR6" s="46">
        <f t="shared" ref="GR6" si="471">GR5/$M$5*100</f>
        <v>137.65663350988245</v>
      </c>
      <c r="GS6" s="46">
        <f t="shared" ref="GS6" si="472">GS5/$M$5*100</f>
        <v>138.14752615941092</v>
      </c>
      <c r="GT6" s="46">
        <f t="shared" ref="GT6" si="473">GT5/$M$5*100</f>
        <v>138.6125823537011</v>
      </c>
      <c r="GU6" s="46">
        <f t="shared" ref="GU6" si="474">GU5/$M$5*100</f>
        <v>139.02596563751453</v>
      </c>
      <c r="GV6" s="46">
        <f t="shared" ref="GV6" si="475">GV5/$M$5*100</f>
        <v>139.33600310037463</v>
      </c>
      <c r="GW6" s="46">
        <f t="shared" ref="GW6" si="476">GW5/$M$5*100</f>
        <v>139.60728588037722</v>
      </c>
      <c r="GX6" s="46">
        <f t="shared" ref="GX6" si="477">GX5/$M$5*100</f>
        <v>139.81397752228395</v>
      </c>
      <c r="GY6" s="46">
        <f t="shared" ref="GY6:GZ6" si="478">GY5/$M$5*100</f>
        <v>140.02066916419068</v>
      </c>
      <c r="GZ6" s="46">
        <f t="shared" si="478"/>
        <v>140.21444257847824</v>
      </c>
      <c r="HA6" s="46">
        <f t="shared" ref="HA6" si="479">HA5/$M$5*100</f>
        <v>140.35654308228914</v>
      </c>
      <c r="HB6" s="46">
        <f t="shared" ref="HB6" si="480">HB5/$M$5*100</f>
        <v>140.49864358610003</v>
      </c>
      <c r="HC6" s="46">
        <f t="shared" ref="HC6" si="481">HC5/$M$5*100</f>
        <v>140.6407440899109</v>
      </c>
      <c r="HD6" s="46">
        <f t="shared" ref="HD6" si="482">HD5/$M$5*100</f>
        <v>140.75700813848343</v>
      </c>
      <c r="HE6" s="46">
        <f t="shared" ref="HE6" si="483">HE5/$M$5*100</f>
        <v>140.88619041467513</v>
      </c>
      <c r="HF6" s="46">
        <f t="shared" ref="HF6" si="484">HF5/$M$5*100</f>
        <v>140.98953623562849</v>
      </c>
      <c r="HG6" s="46">
        <f t="shared" ref="HG6" si="485">HG5/$M$5*100</f>
        <v>141.10580028420102</v>
      </c>
      <c r="HH6" s="46">
        <f t="shared" ref="HH6" si="486">HH5/$M$5*100</f>
        <v>141.26081901563109</v>
      </c>
      <c r="HI6" s="46">
        <f t="shared" ref="HI6" si="487">HI5/$M$5*100</f>
        <v>141.42875597468031</v>
      </c>
      <c r="HJ6" s="46">
        <f t="shared" ref="HJ6" si="488">HJ5/$M$5*100</f>
        <v>141.66128407182538</v>
      </c>
      <c r="HK6" s="46">
        <f t="shared" ref="HK6" si="489">HK5/$M$5*100</f>
        <v>141.89381216897047</v>
      </c>
      <c r="HL6" s="46">
        <f t="shared" ref="HL6:HM6" si="490">HL5/$M$5*100</f>
        <v>142.16509494897304</v>
      </c>
      <c r="HM6" s="46">
        <f t="shared" si="490"/>
        <v>142.46221418421396</v>
      </c>
      <c r="HN6" s="46">
        <f t="shared" ref="HN6" si="491">HN5/$M$5*100</f>
        <v>142.72057873659739</v>
      </c>
      <c r="HO6" s="46">
        <f t="shared" ref="HO6" si="492">HO5/$M$5*100</f>
        <v>142.94018860612326</v>
      </c>
      <c r="HP6" s="46">
        <f t="shared" ref="HP6" si="493">HP5/$M$5*100</f>
        <v>143.19855315850668</v>
      </c>
      <c r="HQ6" s="46">
        <f t="shared" ref="HQ6" si="494">HQ5/$M$5*100</f>
        <v>143.48275416612842</v>
      </c>
      <c r="HR6" s="46">
        <f t="shared" ref="HR6" si="495">HR5/$M$5*100</f>
        <v>143.77987340136934</v>
      </c>
      <c r="HS6" s="46">
        <f t="shared" ref="HS6" si="496">HS5/$M$5*100</f>
        <v>144.0640744089911</v>
      </c>
      <c r="HT6" s="46">
        <f t="shared" ref="HT6" si="497">HT5/$M$5*100</f>
        <v>144.36119364423203</v>
      </c>
      <c r="HU6" s="46">
        <f t="shared" ref="HU6" si="498">HU5/$M$5*100</f>
        <v>144.69706756233046</v>
      </c>
      <c r="HV6" s="46">
        <f t="shared" ref="HV6" si="499">HV5/$M$5*100</f>
        <v>145.02002325280975</v>
      </c>
      <c r="HW6" s="46">
        <f t="shared" ref="HW6" si="500">HW5/$M$5*100</f>
        <v>145.34297894328898</v>
      </c>
      <c r="HX6" s="46">
        <f t="shared" ref="HX6" si="501">HX5/$M$5*100</f>
        <v>145.66593463376825</v>
      </c>
      <c r="HY6" s="46">
        <f t="shared" ref="HY6:HZ6" si="502">HY5/$M$5*100</f>
        <v>146.02764500710506</v>
      </c>
      <c r="HZ6" s="46">
        <f t="shared" si="502"/>
        <v>146.40227360806099</v>
      </c>
      <c r="IA6" s="46">
        <f t="shared" ref="IA6" si="503">IA5/$M$5*100</f>
        <v>146.76398398139779</v>
      </c>
      <c r="IB6" s="46">
        <f t="shared" ref="IB6" si="504">IB5/$M$5*100</f>
        <v>147.12569435473458</v>
      </c>
      <c r="IC6" s="46">
        <f t="shared" ref="IC6" si="505">IC5/$M$5*100</f>
        <v>147.43573181759467</v>
      </c>
      <c r="ID6" s="46">
        <f t="shared" ref="ID6" si="506">ID5/$M$5*100</f>
        <v>147.74576928045477</v>
      </c>
      <c r="IE6" s="46">
        <f t="shared" ref="IE6" si="507">IE5/$M$5*100</f>
        <v>148.08164319855322</v>
      </c>
      <c r="IF6" s="46">
        <f t="shared" ref="IF6" si="508">IF5/$M$5*100</f>
        <v>148.39168066141329</v>
      </c>
      <c r="IG6" s="46">
        <f t="shared" ref="IG6" si="509">IG5/$M$5*100</f>
        <v>148.68879989665419</v>
      </c>
      <c r="IH6" s="46">
        <f t="shared" ref="IH6" si="510">IH5/$M$5*100</f>
        <v>149.02467381475262</v>
      </c>
      <c r="II6" s="46">
        <f t="shared" ref="II6" si="511">II5/$M$5*100</f>
        <v>149.36054773285105</v>
      </c>
      <c r="IJ6" s="46">
        <f t="shared" ref="IJ6" si="512">IJ5/$M$5*100</f>
        <v>149.68350342333031</v>
      </c>
      <c r="IK6" s="46">
        <f t="shared" ref="IK6" si="513">IK5/$M$5*100</f>
        <v>149.9547862033329</v>
      </c>
      <c r="IL6" s="46">
        <f t="shared" ref="IL6:IM6" si="514">IL5/$M$5*100</f>
        <v>150.22606898333552</v>
      </c>
      <c r="IM6" s="46">
        <f t="shared" si="514"/>
        <v>150.49735176333806</v>
      </c>
      <c r="IN6" s="46">
        <f t="shared" ref="IN6" si="515">IN5/$M$5*100</f>
        <v>150.78155277095985</v>
      </c>
      <c r="IO6" s="46">
        <f t="shared" ref="IO6" si="516">IO5/$M$5*100</f>
        <v>151.10450846143908</v>
      </c>
      <c r="IP6" s="46">
        <f t="shared" ref="IP6" si="517">IP5/$M$5*100</f>
        <v>151.4145459242992</v>
      </c>
      <c r="IQ6" s="46">
        <f t="shared" ref="IQ6" si="518">IQ5/$M$5*100</f>
        <v>151.71166515954013</v>
      </c>
      <c r="IR6" s="46">
        <f t="shared" ref="IR6" si="519">IR5/$M$5*100</f>
        <v>151.99586616716189</v>
      </c>
      <c r="IS6" s="46">
        <f t="shared" ref="IS6" si="520">IS5/$M$5*100</f>
        <v>152.25423071954532</v>
      </c>
      <c r="IT6" s="46">
        <f t="shared" ref="IT6" si="521">IT5/$M$5*100</f>
        <v>152.40924945097535</v>
      </c>
      <c r="IU6" s="46">
        <f t="shared" ref="IU6" si="522">IU5/$M$5*100</f>
        <v>152.56426818240541</v>
      </c>
      <c r="IV6" s="46">
        <f t="shared" ref="IV6" si="523">IV5/$M$5*100</f>
        <v>152.69345045859708</v>
      </c>
      <c r="IW6" s="46">
        <f t="shared" ref="IW6" si="524">IW5/$M$5*100</f>
        <v>152.79679627955045</v>
      </c>
      <c r="IX6" s="46">
        <f t="shared" ref="IX6" si="525">IX5/$M$5*100</f>
        <v>152.90014210050381</v>
      </c>
      <c r="IY6" s="46">
        <f t="shared" ref="IY6:IZ6" si="526">IY5/$M$5*100</f>
        <v>153.01640614907635</v>
      </c>
      <c r="IZ6" s="46">
        <f t="shared" si="526"/>
        <v>153.09391551479138</v>
      </c>
      <c r="JA6" s="46">
        <f t="shared" ref="JA6" si="527">JA5/$M$5*100</f>
        <v>153.1455884252681</v>
      </c>
      <c r="JB6" s="46">
        <f t="shared" ref="JB6" si="528">JB5/$M$5*100</f>
        <v>153.21017956336391</v>
      </c>
      <c r="JC6" s="46">
        <f t="shared" ref="JC6" si="529">JC5/$M$5*100</f>
        <v>153.28768892907894</v>
      </c>
      <c r="JD6" s="46">
        <f t="shared" ref="JD6" si="530">JD5/$M$5*100</f>
        <v>153.36519829479397</v>
      </c>
      <c r="JE6" s="46">
        <f t="shared" ref="JE6" si="531">JE5/$M$5*100</f>
        <v>153.45562588812817</v>
      </c>
      <c r="JF6" s="46">
        <f t="shared" ref="JF6" si="532">JF5/$M$5*100</f>
        <v>153.58480816431987</v>
      </c>
      <c r="JG6" s="46">
        <f t="shared" ref="JG6" si="533">JG5/$M$5*100</f>
        <v>153.64939930241576</v>
      </c>
      <c r="JH6" s="46">
        <f t="shared" ref="JH6" si="534">JH5/$M$5*100</f>
        <v>153.68815398527323</v>
      </c>
      <c r="JI6" s="46">
        <f t="shared" ref="JI6" si="535">JI5/$M$5*100</f>
        <v>153.77858157860743</v>
      </c>
      <c r="JJ6" s="46">
        <f t="shared" ref="JJ6" si="536">JJ5/$M$5*100</f>
        <v>153.84317271670329</v>
      </c>
      <c r="JK6" s="46">
        <f t="shared" ref="JK6" si="537">JK5/$M$5*100</f>
        <v>153.92068208241832</v>
      </c>
      <c r="JL6" s="46">
        <f t="shared" ref="JL6:JM6" si="538">JL5/$M$5*100</f>
        <v>154.01110967575252</v>
      </c>
      <c r="JM6" s="46">
        <f t="shared" si="538"/>
        <v>154.07570081384841</v>
      </c>
      <c r="JN6" s="46">
        <f t="shared" ref="JN6" si="539">JN5/$M$5*100</f>
        <v>154.14029195194422</v>
      </c>
      <c r="JO6" s="46">
        <f t="shared" ref="JO6" si="540">JO5/$M$5*100</f>
        <v>154.20488309004008</v>
      </c>
      <c r="JP6" s="46">
        <f t="shared" ref="JP6" si="541">JP5/$M$5*100</f>
        <v>154.26947422813589</v>
      </c>
      <c r="JQ6" s="46">
        <f t="shared" ref="JQ6" si="542">JQ5/$M$5*100</f>
        <v>154.32114713861262</v>
      </c>
      <c r="JR6" s="46">
        <f t="shared" ref="JR6" si="543">JR5/$M$5*100</f>
        <v>154.30822891099342</v>
      </c>
      <c r="JS6" s="46">
        <f t="shared" ref="JS6" si="544">JS5/$M$5*100</f>
        <v>154.34698359385092</v>
      </c>
      <c r="JT6" s="46">
        <f t="shared" ref="JT6" si="545">JT5/$M$5*100</f>
        <v>154.42449295956598</v>
      </c>
      <c r="JU6" s="46">
        <f t="shared" ref="JU6" si="546">JU5/$M$5*100</f>
        <v>154.48908409766179</v>
      </c>
      <c r="JV6" s="46">
        <f t="shared" ref="JV6" si="547">JV5/$M$5*100</f>
        <v>154.57951169099604</v>
      </c>
      <c r="JW6" s="46">
        <f t="shared" ref="JW6" si="548">JW5/$M$5*100</f>
        <v>154.65702105671102</v>
      </c>
      <c r="JX6" s="46">
        <f t="shared" ref="JX6" si="549">JX5/$M$5*100</f>
        <v>154.74744865004521</v>
      </c>
      <c r="JY6" s="46">
        <f t="shared" ref="JY6:JZ6" si="550">JY5/$M$5*100</f>
        <v>154.82495801576027</v>
      </c>
      <c r="JZ6" s="46">
        <f t="shared" si="550"/>
        <v>154.88954915385611</v>
      </c>
      <c r="KA6" s="46">
        <f t="shared" ref="KA6" si="551">KA5/$M$5*100</f>
        <v>154.92830383671361</v>
      </c>
      <c r="KB6" s="46">
        <f t="shared" ref="KB6" si="552">KB5/$M$5*100</f>
        <v>154.96705851957117</v>
      </c>
      <c r="KC6" s="46">
        <f t="shared" ref="KC6" si="553">KC5/$M$5*100</f>
        <v>155.01873143004781</v>
      </c>
      <c r="KD6" s="46">
        <f t="shared" ref="KD6" si="554">KD5/$M$5*100</f>
        <v>155.09624079576284</v>
      </c>
      <c r="KE6" s="46">
        <f t="shared" ref="KE6" si="555">KE5/$M$5*100</f>
        <v>155.13499547862034</v>
      </c>
      <c r="KF6" s="46">
        <f t="shared" ref="KF6" si="556">KF5/$M$5*100</f>
        <v>155.13499547862034</v>
      </c>
      <c r="KG6" s="46">
        <f t="shared" ref="KG6" si="557">KG5/$M$5*100</f>
        <v>155.13499547862034</v>
      </c>
      <c r="KH6" s="46">
        <f t="shared" ref="KH6" si="558">KH5/$M$5*100</f>
        <v>155.14791370623951</v>
      </c>
      <c r="KI6" s="46">
        <f t="shared" ref="KI6" si="559">KI5/$M$5*100</f>
        <v>155.18666838909698</v>
      </c>
      <c r="KJ6" s="46">
        <f t="shared" ref="KJ6" si="560">KJ5/$M$5*100</f>
        <v>155.22542307195454</v>
      </c>
      <c r="KK6" s="46">
        <f t="shared" ref="KK6" si="561">KK5/$M$5*100</f>
        <v>155.25125952719293</v>
      </c>
      <c r="KL6" s="46">
        <f t="shared" ref="KL6:KM6" si="562">KL5/$M$5*100</f>
        <v>155.25125952719293</v>
      </c>
      <c r="KM6" s="46">
        <f t="shared" si="562"/>
        <v>155.29001421005043</v>
      </c>
      <c r="KN6" s="46">
        <f t="shared" ref="KN6" si="563">KN5/$M$5*100</f>
        <v>155.34168712052707</v>
      </c>
      <c r="KO6" s="46">
        <f t="shared" ref="KO6" si="564">KO5/$M$5*100</f>
        <v>155.40627825862293</v>
      </c>
      <c r="KP6" s="46">
        <f t="shared" ref="KP6" si="565">KP5/$M$5*100</f>
        <v>155.52254230719547</v>
      </c>
      <c r="KQ6" s="46">
        <f t="shared" ref="KQ6" si="566">KQ5/$M$5*100</f>
        <v>155.65172458338716</v>
      </c>
      <c r="KR6" s="46">
        <f t="shared" ref="KR6" si="567">KR5/$M$5*100</f>
        <v>155.78090685957889</v>
      </c>
      <c r="KS6" s="46">
        <f t="shared" ref="KS6" si="568">KS5/$M$5*100</f>
        <v>155.92300736338976</v>
      </c>
      <c r="KT6" s="46">
        <f t="shared" ref="KT6" si="569">KT5/$M$5*100</f>
        <v>156.02635318434309</v>
      </c>
      <c r="KU6" s="46">
        <f t="shared" ref="KU6" si="570">KU5/$M$5*100</f>
        <v>156.10386255005815</v>
      </c>
      <c r="KV6" s="46">
        <f t="shared" ref="KV6" si="571">KV5/$M$5*100</f>
        <v>156.29763596434572</v>
      </c>
      <c r="KW6" s="46">
        <f t="shared" ref="KW6" si="572">KW5/$M$5*100</f>
        <v>156.49140937863328</v>
      </c>
      <c r="KX6" s="46">
        <f t="shared" ref="KX6" si="573">KX5/$M$5*100</f>
        <v>156.69810102054001</v>
      </c>
      <c r="KY6" s="46">
        <f t="shared" ref="KY6:KZ6" si="574">KY5/$M$5*100</f>
        <v>156.8918744348276</v>
      </c>
      <c r="KZ6" s="46">
        <f t="shared" si="574"/>
        <v>157.05981139387677</v>
      </c>
      <c r="LA6" s="46">
        <f t="shared" ref="LA6" si="575">LA5/$M$5*100</f>
        <v>157.18899367006847</v>
      </c>
      <c r="LB6" s="46">
        <f t="shared" ref="LB6" si="576">LB5/$M$5*100</f>
        <v>157.27942126340267</v>
      </c>
      <c r="LC6" s="46">
        <f t="shared" ref="LC6" si="577">LC5/$M$5*100</f>
        <v>157.3569306291177</v>
      </c>
      <c r="LD6" s="46">
        <f t="shared" ref="LD6" si="578">LD5/$M$5*100</f>
        <v>157.42152176721356</v>
      </c>
      <c r="LE6" s="46">
        <f t="shared" ref="LE6" si="579">LE5/$M$5*100</f>
        <v>157.52486758816693</v>
      </c>
      <c r="LF6" s="46">
        <f t="shared" ref="LF6" si="580">LF5/$M$5*100</f>
        <v>157.66696809197785</v>
      </c>
      <c r="LG6" s="46">
        <f t="shared" ref="LG6" si="581">LG5/$M$5*100</f>
        <v>157.80906859578869</v>
      </c>
      <c r="LH6" s="46">
        <f t="shared" ref="LH6" si="582">LH5/$M$5*100</f>
        <v>157.95116909959955</v>
      </c>
      <c r="LI6" s="46">
        <f t="shared" ref="LI6" si="583">LI5/$M$5*100</f>
        <v>158.08035137579128</v>
      </c>
      <c r="LJ6" s="46">
        <f t="shared" ref="LJ6" si="584">LJ5/$M$5*100</f>
        <v>158.15786074150631</v>
      </c>
      <c r="LK6" s="46">
        <f t="shared" ref="LK6" si="585">LK5/$M$5*100</f>
        <v>158.26120656245968</v>
      </c>
      <c r="LL6" s="46">
        <f t="shared" ref="LL6:LM6" si="586">LL5/$M$5*100</f>
        <v>158.36455238341301</v>
      </c>
      <c r="LM6" s="46">
        <f t="shared" si="586"/>
        <v>158.46789820436641</v>
      </c>
      <c r="LN6" s="46">
        <f t="shared" ref="LN6" si="587">LN5/$M$5*100</f>
        <v>158.63583516341561</v>
      </c>
      <c r="LO6" s="46">
        <f t="shared" ref="LO6" si="588">LO5/$M$5*100</f>
        <v>158.77793566722647</v>
      </c>
      <c r="LP6" s="46">
        <f t="shared" ref="LP6" si="589">LP5/$M$5*100</f>
        <v>158.93295439865656</v>
      </c>
      <c r="LQ6" s="46">
        <f t="shared" ref="LQ6" si="590">LQ5/$M$5*100</f>
        <v>159.06213667484826</v>
      </c>
      <c r="LR6" s="46">
        <f t="shared" ref="LR6" si="591">LR5/$M$5*100</f>
        <v>159.15256426818243</v>
      </c>
      <c r="LS6" s="46">
        <f t="shared" ref="LS6" si="592">LS5/$M$5*100</f>
        <v>159.23007363389743</v>
      </c>
      <c r="LT6" s="46">
        <f t="shared" ref="LT6" si="593">LT5/$M$5*100</f>
        <v>159.28174654437413</v>
      </c>
      <c r="LU6" s="46">
        <f t="shared" ref="LU6" si="594">LU5/$M$5*100</f>
        <v>159.33341945485083</v>
      </c>
      <c r="LV6" s="46">
        <f t="shared" ref="LV6" si="595">LV5/$M$5*100</f>
        <v>159.39801059294666</v>
      </c>
      <c r="LW6" s="46">
        <f t="shared" ref="LW6" si="596">LW5/$M$5*100</f>
        <v>159.47551995866169</v>
      </c>
      <c r="LX6" s="46">
        <f t="shared" ref="LX6" si="597">LX5/$M$5*100</f>
        <v>159.56594755199589</v>
      </c>
      <c r="LY6" s="46">
        <f t="shared" ref="LY6:LZ6" si="598">LY5/$M$5*100</f>
        <v>159.66929337294923</v>
      </c>
      <c r="LZ6" s="46">
        <f t="shared" si="598"/>
        <v>159.75972096628345</v>
      </c>
      <c r="MA6" s="46">
        <f t="shared" ref="MA6" si="599">MA5/$M$5*100</f>
        <v>159.86306678723682</v>
      </c>
      <c r="MB6" s="46">
        <f t="shared" ref="MB6" si="600">MB5/$M$5*100</f>
        <v>159.91473969771346</v>
      </c>
      <c r="MC6" s="46">
        <f t="shared" ref="MC6" si="601">MC5/$M$5*100</f>
        <v>159.91473969771346</v>
      </c>
      <c r="MD6" s="46">
        <f t="shared" ref="MD6" si="602">MD5/$M$5*100</f>
        <v>159.91473969771346</v>
      </c>
      <c r="ME6" s="46">
        <f t="shared" ref="ME6" si="603">ME5/$M$5*100</f>
        <v>159.95349438057099</v>
      </c>
      <c r="MF6" s="46">
        <f t="shared" ref="MF6" si="604">MF5/$M$5*100</f>
        <v>160.01808551866688</v>
      </c>
      <c r="MG6" s="46">
        <f t="shared" ref="MG6" si="605">MG5/$M$5*100</f>
        <v>160.08267665676269</v>
      </c>
      <c r="MH6" s="46">
        <f t="shared" ref="MH6" si="606">MH5/$M$5*100</f>
        <v>160.16018602247772</v>
      </c>
      <c r="MI6" s="46">
        <f t="shared" ref="MI6" si="607">MI5/$M$5*100</f>
        <v>160.21185893295441</v>
      </c>
      <c r="MJ6" s="46">
        <f t="shared" ref="MJ6" si="608">MJ5/$M$5*100</f>
        <v>160.27645007105028</v>
      </c>
      <c r="MK6" s="46">
        <f t="shared" ref="MK6" si="609">MK5/$M$5*100</f>
        <v>160.34104120914614</v>
      </c>
      <c r="ML6" s="46">
        <f t="shared" ref="ML6:MM6" si="610">ML5/$M$5*100</f>
        <v>160.41855057486114</v>
      </c>
      <c r="MM6" s="46">
        <f t="shared" si="610"/>
        <v>160.49605994057617</v>
      </c>
      <c r="MN6" s="46">
        <f t="shared" ref="MN6" si="611">MN5/$M$5*100</f>
        <v>160.62524221676787</v>
      </c>
      <c r="MO6" s="46">
        <f t="shared" ref="MO6" si="612">MO5/$M$5*100</f>
        <v>160.81901563105546</v>
      </c>
      <c r="MP6" s="46">
        <f t="shared" ref="MP6" si="613">MP5/$M$5*100</f>
        <v>161.05154372820053</v>
      </c>
      <c r="MQ6" s="46">
        <f t="shared" ref="MQ6" si="614">MQ5/$M$5*100</f>
        <v>161.28407182534559</v>
      </c>
      <c r="MR6" s="46">
        <f t="shared" ref="MR6" si="615">MR5/$M$5*100</f>
        <v>161.50368169487149</v>
      </c>
      <c r="MS6" s="46">
        <f t="shared" ref="MS6" si="616">MS5/$M$5*100</f>
        <v>161.74912801963575</v>
      </c>
      <c r="MT6" s="46">
        <f t="shared" ref="MT6" si="617">MT5/$M$5*100</f>
        <v>162.04624725487668</v>
      </c>
      <c r="MU6" s="46">
        <f t="shared" ref="MU6" si="618">MU5/$M$5*100</f>
        <v>162.44671231107094</v>
      </c>
      <c r="MV6" s="46">
        <f t="shared" ref="MV6" si="619">MV5/$M$5*100</f>
        <v>162.8988502777419</v>
      </c>
      <c r="MW6" s="46">
        <f t="shared" ref="MW6" si="620">MW5/$M$5*100</f>
        <v>163.31223356155536</v>
      </c>
      <c r="MX6" s="46">
        <f t="shared" ref="MX6" si="621">MX5/$M$5*100</f>
        <v>163.89355380441802</v>
      </c>
      <c r="MY6" s="46">
        <f t="shared" ref="MY6:MZ6" si="622">MY5/$M$5*100</f>
        <v>164.53946518537657</v>
      </c>
      <c r="MZ6" s="46">
        <f t="shared" si="622"/>
        <v>165.26288593205015</v>
      </c>
      <c r="NA6" s="46">
        <f t="shared" ref="NA6" si="623">NA5/$M$5*100</f>
        <v>166.1671618653921</v>
      </c>
      <c r="NB6" s="46">
        <f t="shared" ref="NB6" si="624">NB5/$M$5*100</f>
        <v>167.17478361968742</v>
      </c>
      <c r="NC6" s="46">
        <f t="shared" ref="NC6" si="625">NC5/$M$5*100</f>
        <v>168.28575119493607</v>
      </c>
      <c r="ND6" s="46">
        <f t="shared" ref="ND6" si="626">ND5/$M$5*100</f>
        <v>169.47422813589978</v>
      </c>
      <c r="NE6" s="46">
        <f t="shared" ref="NE6" si="627">NE5/$M$5*100</f>
        <v>170.68854153210185</v>
      </c>
      <c r="NF6" s="46">
        <f t="shared" ref="NF6" si="628">NF5/$M$5*100</f>
        <v>0</v>
      </c>
      <c r="NG6" s="46">
        <f t="shared" ref="NG6" si="629">NG5/$M$5*100</f>
        <v>0</v>
      </c>
      <c r="NH6" s="46">
        <f t="shared" ref="NH6" si="630">NH5/$M$5*100</f>
        <v>0</v>
      </c>
      <c r="NI6" s="46">
        <f t="shared" ref="NI6" si="631">NI5/$M$5*100</f>
        <v>175.88166903500843</v>
      </c>
      <c r="NJ6" s="46">
        <f t="shared" ref="NJ6" si="632">NJ5/$M$5*100</f>
        <v>0</v>
      </c>
      <c r="NK6" s="46">
        <f t="shared" ref="NK6" si="633">NK5/$M$5*100</f>
        <v>0</v>
      </c>
      <c r="NL6" s="46">
        <f t="shared" ref="NL6:NM6" si="634">NL5/$M$5*100</f>
        <v>0</v>
      </c>
      <c r="NM6" s="46">
        <f t="shared" si="634"/>
        <v>0</v>
      </c>
      <c r="NN6" s="46">
        <f t="shared" ref="NN6" si="635">NN5/$M$5*100</f>
        <v>0</v>
      </c>
      <c r="NO6" s="46">
        <f t="shared" ref="NO6" si="636">NO5/$M$5*100</f>
        <v>0</v>
      </c>
      <c r="NP6" s="46">
        <f t="shared" ref="NP6" si="637">NP5/$M$5*100</f>
        <v>0</v>
      </c>
      <c r="NQ6" s="46">
        <f t="shared" ref="NQ6" si="638">NQ5/$M$5*100</f>
        <v>0</v>
      </c>
      <c r="NR6" s="46">
        <f t="shared" ref="NR6" si="639">NR5/$M$5*100</f>
        <v>0</v>
      </c>
      <c r="NS6" s="46">
        <f>NS5/$M$5*100</f>
        <v>181.75946260173106</v>
      </c>
    </row>
    <row r="7" spans="1:383">
      <c r="A7" s="45" t="s">
        <v>359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>
        <f>(Y6-M6)/M6</f>
        <v>1.2143133962020585E-2</v>
      </c>
      <c r="Z7" s="47" t="e">
        <f t="shared" ref="Z7:CK7" si="640">(Z6-N6)/N6</f>
        <v>#DIV/0!</v>
      </c>
      <c r="AA7" s="47" t="e">
        <f t="shared" si="640"/>
        <v>#DIV/0!</v>
      </c>
      <c r="AB7" s="47" t="e">
        <f t="shared" si="640"/>
        <v>#DIV/0!</v>
      </c>
      <c r="AC7" s="47" t="e">
        <f t="shared" si="640"/>
        <v>#DIV/0!</v>
      </c>
      <c r="AD7" s="47" t="e">
        <f t="shared" si="640"/>
        <v>#DIV/0!</v>
      </c>
      <c r="AE7" s="47" t="e">
        <f t="shared" si="640"/>
        <v>#DIV/0!</v>
      </c>
      <c r="AF7" s="47" t="e">
        <f t="shared" si="640"/>
        <v>#DIV/0!</v>
      </c>
      <c r="AG7" s="47" t="e">
        <f t="shared" si="640"/>
        <v>#DIV/0!</v>
      </c>
      <c r="AH7" s="47" t="e">
        <f t="shared" si="640"/>
        <v>#DIV/0!</v>
      </c>
      <c r="AI7" s="47" t="e">
        <f t="shared" si="640"/>
        <v>#DIV/0!</v>
      </c>
      <c r="AJ7" s="47" t="e">
        <f t="shared" si="640"/>
        <v>#DIV/0!</v>
      </c>
      <c r="AK7" s="47">
        <f t="shared" si="640"/>
        <v>2.0038289725590058E-2</v>
      </c>
      <c r="AL7" s="47" t="e">
        <f t="shared" si="640"/>
        <v>#DIV/0!</v>
      </c>
      <c r="AM7" s="47" t="e">
        <f t="shared" si="640"/>
        <v>#DIV/0!</v>
      </c>
      <c r="AN7" s="47" t="e">
        <f t="shared" si="640"/>
        <v>#DIV/0!</v>
      </c>
      <c r="AO7" s="47" t="e">
        <f t="shared" si="640"/>
        <v>#DIV/0!</v>
      </c>
      <c r="AP7" s="47" t="e">
        <f t="shared" si="640"/>
        <v>#DIV/0!</v>
      </c>
      <c r="AQ7" s="47" t="e">
        <f t="shared" si="640"/>
        <v>#DIV/0!</v>
      </c>
      <c r="AR7" s="47" t="e">
        <f t="shared" si="640"/>
        <v>#DIV/0!</v>
      </c>
      <c r="AS7" s="47" t="e">
        <f t="shared" si="640"/>
        <v>#DIV/0!</v>
      </c>
      <c r="AT7" s="47" t="e">
        <f t="shared" si="640"/>
        <v>#DIV/0!</v>
      </c>
      <c r="AU7" s="47" t="e">
        <f t="shared" si="640"/>
        <v>#DIV/0!</v>
      </c>
      <c r="AV7" s="47" t="e">
        <f t="shared" si="640"/>
        <v>#DIV/0!</v>
      </c>
      <c r="AW7" s="47">
        <f t="shared" si="640"/>
        <v>2.0770770770770774E-2</v>
      </c>
      <c r="AX7" s="47" t="e">
        <f t="shared" si="640"/>
        <v>#DIV/0!</v>
      </c>
      <c r="AY7" s="47" t="e">
        <f t="shared" si="640"/>
        <v>#DIV/0!</v>
      </c>
      <c r="AZ7" s="47" t="e">
        <f t="shared" si="640"/>
        <v>#DIV/0!</v>
      </c>
      <c r="BA7" s="47" t="e">
        <f t="shared" si="640"/>
        <v>#DIV/0!</v>
      </c>
      <c r="BB7" s="47" t="e">
        <f t="shared" si="640"/>
        <v>#DIV/0!</v>
      </c>
      <c r="BC7" s="47" t="e">
        <f t="shared" si="640"/>
        <v>#DIV/0!</v>
      </c>
      <c r="BD7" s="47" t="e">
        <f t="shared" si="640"/>
        <v>#DIV/0!</v>
      </c>
      <c r="BE7" s="47" t="e">
        <f t="shared" si="640"/>
        <v>#DIV/0!</v>
      </c>
      <c r="BF7" s="47" t="e">
        <f t="shared" si="640"/>
        <v>#DIV/0!</v>
      </c>
      <c r="BG7" s="47" t="e">
        <f t="shared" si="640"/>
        <v>#DIV/0!</v>
      </c>
      <c r="BH7" s="47" t="e">
        <f t="shared" si="640"/>
        <v>#DIV/0!</v>
      </c>
      <c r="BI7" s="47">
        <f t="shared" si="640"/>
        <v>2.1573915175288262E-2</v>
      </c>
      <c r="BJ7" s="47">
        <f t="shared" si="640"/>
        <v>2.2276621787026104E-2</v>
      </c>
      <c r="BK7" s="47">
        <f t="shared" si="640"/>
        <v>2.2610608653141066E-2</v>
      </c>
      <c r="BL7" s="47">
        <f t="shared" si="640"/>
        <v>2.2205954123963308E-2</v>
      </c>
      <c r="BM7" s="47">
        <f t="shared" si="640"/>
        <v>2.1924482338611374E-2</v>
      </c>
      <c r="BN7" s="47">
        <f t="shared" si="640"/>
        <v>2.2133041469050489E-2</v>
      </c>
      <c r="BO7" s="47">
        <f t="shared" si="640"/>
        <v>2.2338229938084313E-2</v>
      </c>
      <c r="BP7" s="47">
        <f t="shared" si="640"/>
        <v>2.2294923058282165E-2</v>
      </c>
      <c r="BQ7" s="47">
        <f t="shared" si="640"/>
        <v>2.2493650985608897E-2</v>
      </c>
      <c r="BR7" s="47">
        <f t="shared" si="640"/>
        <v>2.245021122510547E-2</v>
      </c>
      <c r="BS7" s="47">
        <f t="shared" si="640"/>
        <v>2.2163334136352478E-2</v>
      </c>
      <c r="BT7" s="47">
        <f t="shared" si="640"/>
        <v>2.2000480884827776E-2</v>
      </c>
      <c r="BU7" s="47">
        <f t="shared" si="640"/>
        <v>2.183825293976481E-2</v>
      </c>
      <c r="BV7" s="47">
        <f t="shared" si="640"/>
        <v>2.1072796934865693E-2</v>
      </c>
      <c r="BW7" s="47">
        <f t="shared" si="640"/>
        <v>2.1035018525158287E-2</v>
      </c>
      <c r="BX7" s="47">
        <f t="shared" si="640"/>
        <v>2.1723561709238205E-2</v>
      </c>
      <c r="BY7" s="47">
        <f t="shared" si="640"/>
        <v>2.2050059594755554E-2</v>
      </c>
      <c r="BZ7" s="47">
        <f t="shared" si="640"/>
        <v>2.1891731112432998E-2</v>
      </c>
      <c r="CA7" s="47">
        <f t="shared" si="640"/>
        <v>2.1493884336777E-2</v>
      </c>
      <c r="CB7" s="47">
        <f t="shared" si="640"/>
        <v>2.0979020979020744E-2</v>
      </c>
      <c r="CC7" s="47">
        <f t="shared" si="640"/>
        <v>1.9988172678888395E-2</v>
      </c>
      <c r="CD7" s="47">
        <f t="shared" si="640"/>
        <v>1.9360169991736578E-2</v>
      </c>
      <c r="CE7" s="47">
        <f t="shared" si="640"/>
        <v>1.8972425170869965E-2</v>
      </c>
      <c r="CF7" s="47">
        <f t="shared" si="640"/>
        <v>1.858604870015293E-2</v>
      </c>
      <c r="CG7" s="47">
        <f t="shared" si="640"/>
        <v>1.8201033348990238E-2</v>
      </c>
      <c r="CH7" s="47">
        <f t="shared" si="640"/>
        <v>1.8175422138836873E-2</v>
      </c>
      <c r="CI7" s="47">
        <f t="shared" si="640"/>
        <v>1.8143509305864551E-2</v>
      </c>
      <c r="CJ7" s="47">
        <f t="shared" si="640"/>
        <v>1.7990654205607481E-2</v>
      </c>
      <c r="CK7" s="47">
        <f t="shared" si="640"/>
        <v>1.8192419825073212E-2</v>
      </c>
      <c r="CL7" s="47">
        <f t="shared" ref="CL7:EW7" si="641">(CL6-BZ6)/BZ6</f>
        <v>1.8279194318314155E-2</v>
      </c>
      <c r="CM7" s="47">
        <f t="shared" si="641"/>
        <v>1.8716577540106985E-2</v>
      </c>
      <c r="CN7" s="47">
        <f t="shared" si="641"/>
        <v>1.9270954260506155E-2</v>
      </c>
      <c r="CO7" s="47">
        <f t="shared" si="641"/>
        <v>2.0408163265306183E-2</v>
      </c>
      <c r="CP7" s="47">
        <f t="shared" si="641"/>
        <v>2.1540243196294016E-2</v>
      </c>
      <c r="CQ7" s="47">
        <f t="shared" si="641"/>
        <v>2.2551173817508791E-2</v>
      </c>
      <c r="CR7" s="47">
        <f t="shared" si="641"/>
        <v>2.3559302459868398E-2</v>
      </c>
      <c r="CS7" s="47">
        <f t="shared" si="641"/>
        <v>2.4795294660361945E-2</v>
      </c>
      <c r="CT7" s="47">
        <f t="shared" si="641"/>
        <v>2.6027870551652375E-2</v>
      </c>
      <c r="CU7" s="47">
        <f t="shared" si="641"/>
        <v>2.6787767302827985E-2</v>
      </c>
      <c r="CV7" s="47">
        <f t="shared" si="641"/>
        <v>2.7656644480146767E-2</v>
      </c>
      <c r="CW7" s="47">
        <f t="shared" si="641"/>
        <v>2.8290001145343982E-2</v>
      </c>
      <c r="CX7" s="47">
        <f t="shared" si="641"/>
        <v>2.9270523667962397E-2</v>
      </c>
      <c r="CY7" s="47">
        <f t="shared" si="641"/>
        <v>3.0012552778728677E-2</v>
      </c>
      <c r="CZ7" s="47">
        <f t="shared" si="641"/>
        <v>3.0637813211845222E-2</v>
      </c>
      <c r="DA7" s="47">
        <f t="shared" si="641"/>
        <v>3.0340909090908894E-2</v>
      </c>
      <c r="DB7" s="47">
        <f t="shared" si="641"/>
        <v>3.0155311189207789E-2</v>
      </c>
      <c r="DC7" s="47">
        <f t="shared" si="641"/>
        <v>3.0083691472517743E-2</v>
      </c>
      <c r="DD7" s="47">
        <f t="shared" si="641"/>
        <v>2.98995825341309E-2</v>
      </c>
      <c r="DE7" s="47">
        <f t="shared" si="641"/>
        <v>2.9259509340535825E-2</v>
      </c>
      <c r="DF7" s="47">
        <f t="shared" si="641"/>
        <v>2.8622741048378107E-2</v>
      </c>
      <c r="DG7" s="47">
        <f t="shared" si="641"/>
        <v>2.8216325159556632E-2</v>
      </c>
      <c r="DH7" s="47">
        <f t="shared" si="641"/>
        <v>2.7470686767169399E-2</v>
      </c>
      <c r="DI7" s="47">
        <f t="shared" si="641"/>
        <v>2.7066161728670143E-2</v>
      </c>
      <c r="DJ7" s="47">
        <f t="shared" si="641"/>
        <v>2.6660742057320507E-2</v>
      </c>
      <c r="DK7" s="47">
        <f t="shared" si="641"/>
        <v>2.5925105251495658E-2</v>
      </c>
      <c r="DL7" s="47">
        <f t="shared" si="641"/>
        <v>2.5417173168305988E-2</v>
      </c>
      <c r="DM7" s="47">
        <f t="shared" si="641"/>
        <v>2.5587294584758075E-2</v>
      </c>
      <c r="DN7" s="47">
        <f t="shared" si="641"/>
        <v>2.5200836359634406E-2</v>
      </c>
      <c r="DO7" s="47">
        <f t="shared" si="641"/>
        <v>2.45937637241983E-2</v>
      </c>
      <c r="DP7" s="47">
        <f t="shared" si="641"/>
        <v>2.3882559158632514E-2</v>
      </c>
      <c r="DQ7" s="47">
        <f t="shared" si="641"/>
        <v>2.3726219112180078E-2</v>
      </c>
      <c r="DR7" s="47">
        <f t="shared" si="641"/>
        <v>2.3788738542121206E-2</v>
      </c>
      <c r="DS7" s="47">
        <f t="shared" si="641"/>
        <v>2.3739518675814107E-2</v>
      </c>
      <c r="DT7" s="47">
        <f t="shared" si="641"/>
        <v>2.3910444516900255E-2</v>
      </c>
      <c r="DU7" s="47">
        <f t="shared" si="641"/>
        <v>2.3858583667714917E-2</v>
      </c>
      <c r="DV7" s="47">
        <f t="shared" si="641"/>
        <v>2.3263362908461802E-2</v>
      </c>
      <c r="DW7" s="47">
        <f t="shared" si="641"/>
        <v>2.311015118790519E-2</v>
      </c>
      <c r="DX7" s="47">
        <f t="shared" si="641"/>
        <v>2.2847289578618306E-2</v>
      </c>
      <c r="DY7" s="47">
        <f t="shared" si="641"/>
        <v>2.2583073448757915E-2</v>
      </c>
      <c r="DZ7" s="47">
        <f t="shared" si="641"/>
        <v>2.2756547874624229E-2</v>
      </c>
      <c r="EA7" s="47">
        <f t="shared" si="641"/>
        <v>2.3146163737676733E-2</v>
      </c>
      <c r="EB7" s="47">
        <f t="shared" si="641"/>
        <v>2.3967472715600062E-2</v>
      </c>
      <c r="EC7" s="47">
        <f t="shared" si="641"/>
        <v>2.4244366121969403E-2</v>
      </c>
      <c r="ED7" s="47">
        <f t="shared" si="641"/>
        <v>2.430185461522091E-2</v>
      </c>
      <c r="EE7" s="47">
        <f t="shared" si="641"/>
        <v>2.457185405807899E-2</v>
      </c>
      <c r="EF7" s="47">
        <f t="shared" si="641"/>
        <v>2.4838127587304932E-2</v>
      </c>
      <c r="EG7" s="47">
        <f t="shared" si="641"/>
        <v>2.4679589026586173E-2</v>
      </c>
      <c r="EH7" s="47">
        <f t="shared" si="641"/>
        <v>2.4849317965527768E-2</v>
      </c>
      <c r="EI7" s="47">
        <f t="shared" si="641"/>
        <v>2.4910280768418745E-2</v>
      </c>
      <c r="EJ7" s="47">
        <f t="shared" si="641"/>
        <v>2.4654936255399478E-2</v>
      </c>
      <c r="EK7" s="47">
        <f t="shared" si="641"/>
        <v>2.4187611736249729E-2</v>
      </c>
      <c r="EL7" s="47">
        <f t="shared" si="641"/>
        <v>2.3719563392107457E-2</v>
      </c>
      <c r="EM7" s="47">
        <f t="shared" si="641"/>
        <v>2.2727272727272742E-2</v>
      </c>
      <c r="EN7" s="47">
        <f t="shared" si="641"/>
        <v>2.1734587251828794E-2</v>
      </c>
      <c r="EO7" s="47">
        <f t="shared" si="641"/>
        <v>2.0750782064650638E-2</v>
      </c>
      <c r="EP7" s="47">
        <f t="shared" si="641"/>
        <v>1.9667013527575349E-2</v>
      </c>
      <c r="EQ7" s="47">
        <f t="shared" si="641"/>
        <v>1.8168604651162872E-2</v>
      </c>
      <c r="ER7" s="47">
        <f t="shared" si="641"/>
        <v>1.6261004660797544E-2</v>
      </c>
      <c r="ES7" s="47">
        <f t="shared" si="641"/>
        <v>1.4988629315691466E-2</v>
      </c>
      <c r="ET7" s="47">
        <f t="shared" si="641"/>
        <v>1.4238547255468552E-2</v>
      </c>
      <c r="EU7" s="47">
        <f t="shared" si="641"/>
        <v>1.3285272914521152E-2</v>
      </c>
      <c r="EV7" s="47">
        <f t="shared" si="641"/>
        <v>1.2853470437018493E-2</v>
      </c>
      <c r="EW7" s="47">
        <f t="shared" si="641"/>
        <v>1.2321593592771518E-2</v>
      </c>
      <c r="EX7" s="47">
        <f t="shared" ref="EX7:HI7" si="642">(EX6-EL6)/EL6</f>
        <v>1.1687512815255412E-2</v>
      </c>
      <c r="EY7" s="47">
        <f t="shared" si="642"/>
        <v>1.1981566820276769E-2</v>
      </c>
      <c r="EZ7" s="47">
        <f t="shared" si="642"/>
        <v>1.1658825935774431E-2</v>
      </c>
      <c r="FA7" s="47">
        <f t="shared" si="642"/>
        <v>1.1543569312493774E-2</v>
      </c>
      <c r="FB7" s="47">
        <f t="shared" si="642"/>
        <v>1.1327686498622187E-2</v>
      </c>
      <c r="FC7" s="47">
        <f t="shared" si="642"/>
        <v>1.1522381972060592E-2</v>
      </c>
      <c r="FD7" s="47">
        <f t="shared" si="642"/>
        <v>1.2229922543823735E-2</v>
      </c>
      <c r="FE7" s="47">
        <f t="shared" si="642"/>
        <v>1.3035950707811567E-2</v>
      </c>
      <c r="FF7" s="47">
        <f t="shared" si="642"/>
        <v>1.3123092573753966E-2</v>
      </c>
      <c r="FG7" s="47">
        <f t="shared" si="642"/>
        <v>1.3720906596199007E-2</v>
      </c>
      <c r="FH7" s="47">
        <f t="shared" si="642"/>
        <v>1.4314720812182552E-2</v>
      </c>
      <c r="FI7" s="47">
        <f t="shared" si="642"/>
        <v>1.531595496500668E-2</v>
      </c>
      <c r="FJ7" s="47">
        <f t="shared" si="642"/>
        <v>1.6416700445885807E-2</v>
      </c>
      <c r="FK7" s="47">
        <f t="shared" si="642"/>
        <v>1.6697024893746231E-2</v>
      </c>
      <c r="FL7" s="47">
        <f t="shared" si="642"/>
        <v>1.7286696320258876E-2</v>
      </c>
      <c r="FM7" s="47">
        <f t="shared" si="642"/>
        <v>1.8178145829125258E-2</v>
      </c>
      <c r="FN7" s="47">
        <f t="shared" si="642"/>
        <v>1.9172552976791338E-2</v>
      </c>
      <c r="FO7" s="47">
        <f t="shared" si="642"/>
        <v>1.9959677419355049E-2</v>
      </c>
      <c r="FP7" s="47">
        <f t="shared" si="642"/>
        <v>2.0338300443012807E-2</v>
      </c>
      <c r="FQ7" s="47">
        <f t="shared" si="642"/>
        <v>2.0408163265305968E-2</v>
      </c>
      <c r="FR7" s="47">
        <f t="shared" si="642"/>
        <v>2.0885631087458507E-2</v>
      </c>
      <c r="FS7" s="47">
        <f t="shared" si="642"/>
        <v>2.1155003007819955E-2</v>
      </c>
      <c r="FT7" s="47">
        <f t="shared" si="642"/>
        <v>2.1119007106395603E-2</v>
      </c>
      <c r="FU7" s="47">
        <f t="shared" si="642"/>
        <v>2.0879120879120559E-2</v>
      </c>
      <c r="FV7" s="47">
        <f t="shared" si="642"/>
        <v>2.0239282153539231E-2</v>
      </c>
      <c r="FW7" s="47">
        <f t="shared" si="642"/>
        <v>1.9806907534587179E-2</v>
      </c>
      <c r="FX7" s="47">
        <f t="shared" si="642"/>
        <v>1.9676040942064758E-2</v>
      </c>
      <c r="FY7" s="47">
        <f t="shared" si="642"/>
        <v>1.9242213846458918E-2</v>
      </c>
      <c r="FZ7" s="47">
        <f t="shared" si="642"/>
        <v>1.8910891089108876E-2</v>
      </c>
      <c r="GA7" s="47">
        <f t="shared" si="642"/>
        <v>1.867958094485056E-2</v>
      </c>
      <c r="GB7" s="47">
        <f t="shared" si="642"/>
        <v>1.8748766528517848E-2</v>
      </c>
      <c r="GC7" s="47">
        <f t="shared" si="642"/>
        <v>1.8522167487684559E-2</v>
      </c>
      <c r="GD7" s="47">
        <f t="shared" si="642"/>
        <v>1.829448214812639E-2</v>
      </c>
      <c r="GE7" s="47">
        <f t="shared" si="642"/>
        <v>1.7673048600883919E-2</v>
      </c>
      <c r="GF7" s="47">
        <f t="shared" si="642"/>
        <v>1.6957459321701871E-2</v>
      </c>
      <c r="GG7" s="47">
        <f t="shared" si="642"/>
        <v>1.6048537038849259E-2</v>
      </c>
      <c r="GH7" s="47">
        <f t="shared" si="642"/>
        <v>1.5733411511775767E-2</v>
      </c>
      <c r="GI7" s="47">
        <f t="shared" si="642"/>
        <v>1.5908647276986224E-2</v>
      </c>
      <c r="GJ7" s="47">
        <f t="shared" si="642"/>
        <v>1.6470129616996527E-2</v>
      </c>
      <c r="GK7" s="47">
        <f t="shared" si="642"/>
        <v>1.6932658622032134E-2</v>
      </c>
      <c r="GL7" s="47">
        <f t="shared" si="642"/>
        <v>1.7879700709357845E-2</v>
      </c>
      <c r="GM7" s="47">
        <f t="shared" si="642"/>
        <v>1.8919181139031797E-2</v>
      </c>
      <c r="GN7" s="47">
        <f t="shared" si="642"/>
        <v>1.9856644711351987E-2</v>
      </c>
      <c r="GO7" s="47">
        <f t="shared" si="642"/>
        <v>2.128071193654504E-2</v>
      </c>
      <c r="GP7" s="47">
        <f t="shared" si="642"/>
        <v>2.2698734666280144E-2</v>
      </c>
      <c r="GQ7" s="47">
        <f t="shared" si="642"/>
        <v>2.4698504582730256E-2</v>
      </c>
      <c r="GR7" s="47">
        <f t="shared" si="642"/>
        <v>2.7084337349397473E-2</v>
      </c>
      <c r="GS7" s="47">
        <f t="shared" si="642"/>
        <v>2.9952807473755106E-2</v>
      </c>
      <c r="GT7" s="47">
        <f t="shared" si="642"/>
        <v>3.232634212045421E-2</v>
      </c>
      <c r="GU7" s="47">
        <f t="shared" si="642"/>
        <v>3.3912959938514606E-2</v>
      </c>
      <c r="GV7" s="47">
        <f t="shared" si="642"/>
        <v>3.4132310642377532E-2</v>
      </c>
      <c r="GW7" s="47">
        <f t="shared" si="642"/>
        <v>3.4162679425837283E-2</v>
      </c>
      <c r="GX7" s="47">
        <f t="shared" si="642"/>
        <v>3.3221957040572569E-2</v>
      </c>
      <c r="GY7" s="47">
        <f t="shared" si="642"/>
        <v>3.2089125880784476E-2</v>
      </c>
      <c r="GZ7" s="47">
        <f t="shared" si="642"/>
        <v>3.0867128882135032E-2</v>
      </c>
      <c r="HA7" s="47">
        <f t="shared" si="642"/>
        <v>2.907747679484754E-2</v>
      </c>
      <c r="HB7" s="47">
        <f t="shared" si="642"/>
        <v>2.7200604457876955E-2</v>
      </c>
      <c r="HC7" s="47">
        <f t="shared" si="642"/>
        <v>2.5044722719141394E-2</v>
      </c>
      <c r="HD7" s="47">
        <f t="shared" si="642"/>
        <v>2.2522522522522653E-2</v>
      </c>
      <c r="HE7" s="47">
        <f t="shared" si="642"/>
        <v>1.9824200486254221E-2</v>
      </c>
      <c r="HF7" s="47">
        <f t="shared" si="642"/>
        <v>1.7148182665423985E-2</v>
      </c>
      <c r="HG7" s="47">
        <f t="shared" si="642"/>
        <v>1.4960044601375341E-2</v>
      </c>
      <c r="HH7" s="47">
        <f t="shared" si="642"/>
        <v>1.3814203597255938E-2</v>
      </c>
      <c r="HI7" s="47">
        <f t="shared" si="642"/>
        <v>1.3047099102433846E-2</v>
      </c>
      <c r="HJ7" s="47">
        <f t="shared" ref="HJ7:JU7" si="643">(HJ6-GX6)/GX6</f>
        <v>1.3212602790354062E-2</v>
      </c>
      <c r="HK7" s="47">
        <f t="shared" si="643"/>
        <v>1.3377617861426667E-2</v>
      </c>
      <c r="HL7" s="47">
        <f t="shared" si="643"/>
        <v>1.391192187212106E-2</v>
      </c>
      <c r="HM7" s="47">
        <f t="shared" si="643"/>
        <v>1.5002300966405965E-2</v>
      </c>
      <c r="HN7" s="47">
        <f t="shared" si="643"/>
        <v>1.5814637734461245E-2</v>
      </c>
      <c r="HO7" s="47">
        <f t="shared" si="643"/>
        <v>1.6349774960962508E-2</v>
      </c>
      <c r="HP7" s="47">
        <f t="shared" si="643"/>
        <v>1.7345814977973585E-2</v>
      </c>
      <c r="HQ7" s="47">
        <f t="shared" si="643"/>
        <v>1.8430221896203837E-2</v>
      </c>
      <c r="HR7" s="47">
        <f t="shared" si="643"/>
        <v>1.9791094007696471E-2</v>
      </c>
      <c r="HS7" s="47">
        <f t="shared" si="643"/>
        <v>2.0964936372791364E-2</v>
      </c>
      <c r="HT7" s="47">
        <f t="shared" si="643"/>
        <v>2.1947873799725577E-2</v>
      </c>
      <c r="HU7" s="47">
        <f t="shared" si="643"/>
        <v>2.3109243697478785E-2</v>
      </c>
      <c r="HV7" s="47">
        <f t="shared" si="643"/>
        <v>2.3709648002918127E-2</v>
      </c>
      <c r="HW7" s="47">
        <f t="shared" si="643"/>
        <v>2.4308084486525494E-2</v>
      </c>
      <c r="HX7" s="47">
        <f t="shared" si="643"/>
        <v>2.4625170377101057E-2</v>
      </c>
      <c r="HY7" s="47">
        <f t="shared" si="643"/>
        <v>2.5027203482045714E-2</v>
      </c>
      <c r="HZ7" s="47">
        <f t="shared" si="643"/>
        <v>2.5796524257783997E-2</v>
      </c>
      <c r="IA7" s="47">
        <f t="shared" si="643"/>
        <v>2.6751016719385557E-2</v>
      </c>
      <c r="IB7" s="47">
        <f t="shared" si="643"/>
        <v>2.7424447451511156E-2</v>
      </c>
      <c r="IC7" s="47">
        <f t="shared" si="643"/>
        <v>2.7550193571621757E-2</v>
      </c>
      <c r="ID7" s="47">
        <f t="shared" si="643"/>
        <v>2.7583108715184417E-2</v>
      </c>
      <c r="IE7" s="47">
        <f t="shared" si="643"/>
        <v>2.7887374461980238E-2</v>
      </c>
      <c r="IF7" s="47">
        <f t="shared" si="643"/>
        <v>2.7919463087248426E-2</v>
      </c>
      <c r="IG7" s="47">
        <f t="shared" si="643"/>
        <v>2.7586822605124524E-2</v>
      </c>
      <c r="IH7" s="47">
        <f t="shared" si="643"/>
        <v>2.7614466417245437E-2</v>
      </c>
      <c r="II7" s="47">
        <f t="shared" si="643"/>
        <v>2.7641987378899589E-2</v>
      </c>
      <c r="IJ7" s="47">
        <f t="shared" si="643"/>
        <v>2.7580702376729271E-2</v>
      </c>
      <c r="IK7" s="47">
        <f t="shared" si="643"/>
        <v>2.6893135173389662E-2</v>
      </c>
      <c r="IL7" s="47">
        <f t="shared" si="643"/>
        <v>2.6118415247507385E-2</v>
      </c>
      <c r="IM7" s="47">
        <f t="shared" si="643"/>
        <v>2.5437901593169311E-2</v>
      </c>
      <c r="IN7" s="47">
        <f t="shared" si="643"/>
        <v>2.4848538063043126E-2</v>
      </c>
      <c r="IO7" s="47">
        <f t="shared" si="643"/>
        <v>2.4883904319635126E-2</v>
      </c>
      <c r="IP7" s="47">
        <f t="shared" si="643"/>
        <v>2.4831686631109372E-2</v>
      </c>
      <c r="IQ7" s="47">
        <f t="shared" si="643"/>
        <v>2.4513652621477491E-2</v>
      </c>
      <c r="IR7" s="47">
        <f t="shared" si="643"/>
        <v>2.4288325933664083E-2</v>
      </c>
      <c r="IS7" s="47">
        <f t="shared" si="643"/>
        <v>2.3979148566464152E-2</v>
      </c>
      <c r="IT7" s="47">
        <f t="shared" si="643"/>
        <v>2.2711511789181855E-2</v>
      </c>
      <c r="IU7" s="47">
        <f t="shared" si="643"/>
        <v>2.1449576197889952E-2</v>
      </c>
      <c r="IV7" s="47">
        <f t="shared" si="643"/>
        <v>2.0108742556313213E-2</v>
      </c>
      <c r="IW7" s="47">
        <f t="shared" si="643"/>
        <v>1.8952446588559647E-2</v>
      </c>
      <c r="IX7" s="47">
        <f t="shared" si="643"/>
        <v>1.7800326769283462E-2</v>
      </c>
      <c r="IY7" s="47">
        <f t="shared" si="643"/>
        <v>1.673819742489277E-2</v>
      </c>
      <c r="IZ7" s="47">
        <f t="shared" si="643"/>
        <v>1.5335846470184936E-2</v>
      </c>
      <c r="JA7" s="47">
        <f t="shared" si="643"/>
        <v>1.3507737026588394E-2</v>
      </c>
      <c r="JB7" s="47">
        <f t="shared" si="643"/>
        <v>1.1859056394505478E-2</v>
      </c>
      <c r="JC7" s="47">
        <f t="shared" si="643"/>
        <v>1.0388283378746511E-2</v>
      </c>
      <c r="JD7" s="47">
        <f t="shared" si="643"/>
        <v>9.0090090090089309E-3</v>
      </c>
      <c r="JE7" s="47">
        <f t="shared" si="643"/>
        <v>7.8907178007804422E-3</v>
      </c>
      <c r="JF7" s="47">
        <f t="shared" si="643"/>
        <v>7.7131717240209244E-3</v>
      </c>
      <c r="JG7" s="47">
        <f t="shared" si="643"/>
        <v>7.1126164267570537E-3</v>
      </c>
      <c r="JH7" s="47">
        <f t="shared" si="643"/>
        <v>6.5143824027073241E-3</v>
      </c>
      <c r="JI7" s="47">
        <f t="shared" si="643"/>
        <v>6.4254311802503256E-3</v>
      </c>
      <c r="JJ7" s="47">
        <f t="shared" si="643"/>
        <v>6.1676241973641173E-3</v>
      </c>
      <c r="JK7" s="47">
        <f t="shared" si="643"/>
        <v>5.9096665259605339E-3</v>
      </c>
      <c r="JL7" s="47">
        <f t="shared" si="643"/>
        <v>5.9910556071219511E-3</v>
      </c>
      <c r="JM7" s="47">
        <f t="shared" si="643"/>
        <v>6.0733867566429307E-3</v>
      </c>
      <c r="JN7" s="47">
        <f t="shared" si="643"/>
        <v>6.0708263069141621E-3</v>
      </c>
      <c r="JO7" s="47">
        <f t="shared" si="643"/>
        <v>5.9834822181023296E-3</v>
      </c>
      <c r="JP7" s="47">
        <f t="shared" si="643"/>
        <v>5.8962264150941813E-3</v>
      </c>
      <c r="JQ7" s="47">
        <f t="shared" si="643"/>
        <v>5.6402054044954247E-3</v>
      </c>
      <c r="JR7" s="47">
        <f t="shared" si="643"/>
        <v>4.7102363529312654E-3</v>
      </c>
      <c r="JS7" s="47">
        <f t="shared" si="643"/>
        <v>4.5401042542454985E-3</v>
      </c>
      <c r="JT7" s="47">
        <f t="shared" si="643"/>
        <v>4.7911238127260431E-3</v>
      </c>
      <c r="JU7" s="47">
        <f t="shared" si="643"/>
        <v>4.6202956989245545E-3</v>
      </c>
      <c r="JV7" s="47">
        <f t="shared" ref="JV7:MG7" si="644">(JV6-JJ6)/JJ6</f>
        <v>4.7862960785961649E-3</v>
      </c>
      <c r="JW7" s="47">
        <f t="shared" si="644"/>
        <v>4.7838858581617568E-3</v>
      </c>
      <c r="JX7" s="47">
        <f t="shared" si="644"/>
        <v>4.7810770005030472E-3</v>
      </c>
      <c r="JY7" s="47">
        <f t="shared" si="644"/>
        <v>4.8629160727758055E-3</v>
      </c>
      <c r="JZ7" s="47">
        <f t="shared" si="644"/>
        <v>4.8608783104256833E-3</v>
      </c>
      <c r="KA7" s="47">
        <f t="shared" si="644"/>
        <v>4.6912959705116535E-3</v>
      </c>
      <c r="KB7" s="47">
        <f t="shared" si="644"/>
        <v>4.5218556355723308E-3</v>
      </c>
      <c r="KC7" s="47">
        <f t="shared" si="644"/>
        <v>4.5203415369159689E-3</v>
      </c>
      <c r="KD7" s="47">
        <f t="shared" si="644"/>
        <v>5.1067392214316134E-3</v>
      </c>
      <c r="KE7" s="47">
        <f t="shared" si="644"/>
        <v>5.1054569802477931E-3</v>
      </c>
      <c r="KF7" s="47">
        <f t="shared" si="644"/>
        <v>4.6009703864813359E-3</v>
      </c>
      <c r="KG7" s="47">
        <f t="shared" si="644"/>
        <v>4.1809515845807757E-3</v>
      </c>
      <c r="KH7" s="47">
        <f t="shared" si="644"/>
        <v>3.6770850743771139E-3</v>
      </c>
      <c r="KI7" s="47">
        <f t="shared" si="644"/>
        <v>3.4246575342463574E-3</v>
      </c>
      <c r="KJ7" s="47">
        <f t="shared" si="644"/>
        <v>3.0887386259287673E-3</v>
      </c>
      <c r="KK7" s="47">
        <f t="shared" si="644"/>
        <v>2.7534418022529673E-3</v>
      </c>
      <c r="KL7" s="47">
        <f t="shared" si="644"/>
        <v>2.3352793994998503E-3</v>
      </c>
      <c r="KM7" s="47">
        <f t="shared" si="644"/>
        <v>2.3346952388896198E-3</v>
      </c>
      <c r="KN7" s="47">
        <f t="shared" si="644"/>
        <v>2.4174724908299699E-3</v>
      </c>
      <c r="KO7" s="47">
        <f t="shared" si="644"/>
        <v>2.5000000000000378E-3</v>
      </c>
      <c r="KP7" s="47">
        <f t="shared" si="644"/>
        <v>2.7486256871563897E-3</v>
      </c>
      <c r="KQ7" s="47">
        <f t="shared" si="644"/>
        <v>3.3308352069281264E-3</v>
      </c>
      <c r="KR7" s="47">
        <f t="shared" si="644"/>
        <v>4.1635440086602955E-3</v>
      </c>
      <c r="KS7" s="47">
        <f t="shared" si="644"/>
        <v>5.0795236905654614E-3</v>
      </c>
      <c r="KT7" s="47">
        <f t="shared" si="644"/>
        <v>5.6619483763529288E-3</v>
      </c>
      <c r="KU7" s="47">
        <f t="shared" si="644"/>
        <v>5.9102638807961762E-3</v>
      </c>
      <c r="KV7" s="47">
        <f t="shared" si="644"/>
        <v>6.9074567243676017E-3</v>
      </c>
      <c r="KW7" s="47">
        <f t="shared" si="644"/>
        <v>7.9880179730402266E-3</v>
      </c>
      <c r="KX7" s="47">
        <f t="shared" si="644"/>
        <v>9.3193543018802952E-3</v>
      </c>
      <c r="KY7" s="47">
        <f t="shared" si="644"/>
        <v>1.0315281590549926E-2</v>
      </c>
      <c r="KZ7" s="47">
        <f t="shared" si="644"/>
        <v>1.1060291060291093E-2</v>
      </c>
      <c r="LA7" s="47">
        <f t="shared" si="644"/>
        <v>1.1471321695760515E-2</v>
      </c>
      <c r="LB7" s="47">
        <f t="shared" si="644"/>
        <v>1.1296619320541535E-2</v>
      </c>
      <c r="LC7" s="47">
        <f t="shared" si="644"/>
        <v>1.0955265997178245E-2</v>
      </c>
      <c r="LD7" s="47">
        <f t="shared" si="644"/>
        <v>1.0531553196782473E-2</v>
      </c>
      <c r="LE7" s="47">
        <f t="shared" si="644"/>
        <v>1.0273405136702626E-2</v>
      </c>
      <c r="LF7" s="47">
        <f t="shared" si="644"/>
        <v>1.0514985924822527E-2</v>
      </c>
      <c r="LG7" s="47">
        <f t="shared" si="644"/>
        <v>1.0923535253227463E-2</v>
      </c>
      <c r="LH7" s="47">
        <f t="shared" si="644"/>
        <v>1.0579386726175682E-2</v>
      </c>
      <c r="LI7" s="47">
        <f t="shared" si="644"/>
        <v>1.0153541357107557E-2</v>
      </c>
      <c r="LJ7" s="47">
        <f t="shared" si="644"/>
        <v>9.3157460840891625E-3</v>
      </c>
      <c r="LK7" s="47">
        <f t="shared" si="644"/>
        <v>8.7278715520789675E-3</v>
      </c>
      <c r="LL7" s="47">
        <f t="shared" si="644"/>
        <v>8.3072873827932624E-3</v>
      </c>
      <c r="LM7" s="47">
        <f t="shared" si="644"/>
        <v>8.1360946745564801E-3</v>
      </c>
      <c r="LN7" s="47">
        <f t="shared" si="644"/>
        <v>8.6242299794662483E-3</v>
      </c>
      <c r="LO7" s="47">
        <f t="shared" si="644"/>
        <v>9.0304572695181166E-3</v>
      </c>
      <c r="LP7" s="47">
        <f t="shared" si="644"/>
        <v>9.6011816838997722E-3</v>
      </c>
      <c r="LQ7" s="47">
        <f t="shared" si="644"/>
        <v>9.7588978185994806E-3</v>
      </c>
      <c r="LR7" s="47">
        <f t="shared" si="644"/>
        <v>9.4223678820152847E-3</v>
      </c>
      <c r="LS7" s="47">
        <f t="shared" si="644"/>
        <v>9.0045841519317271E-3</v>
      </c>
      <c r="LT7" s="47">
        <f t="shared" si="644"/>
        <v>8.4239797170197056E-3</v>
      </c>
      <c r="LU7" s="47">
        <f t="shared" si="644"/>
        <v>7.9267794394050333E-3</v>
      </c>
      <c r="LV7" s="47">
        <f t="shared" si="644"/>
        <v>7.8412153883849929E-3</v>
      </c>
      <c r="LW7" s="47">
        <f t="shared" si="644"/>
        <v>7.6728430332216159E-3</v>
      </c>
      <c r="LX7" s="47">
        <f t="shared" si="644"/>
        <v>7.5862631536014772E-3</v>
      </c>
      <c r="LY7" s="47">
        <f t="shared" si="644"/>
        <v>7.5813157251158475E-3</v>
      </c>
      <c r="LZ7" s="47">
        <f t="shared" si="644"/>
        <v>7.084690553745927E-3</v>
      </c>
      <c r="MA7" s="47">
        <f t="shared" si="644"/>
        <v>6.8342689773005305E-3</v>
      </c>
      <c r="MB7" s="47">
        <f t="shared" si="644"/>
        <v>6.1773551166377488E-3</v>
      </c>
      <c r="MC7" s="47">
        <f t="shared" si="644"/>
        <v>5.3601884187439953E-3</v>
      </c>
      <c r="MD7" s="47">
        <f t="shared" si="644"/>
        <v>4.7889610389607769E-3</v>
      </c>
      <c r="ME7" s="47">
        <f t="shared" si="644"/>
        <v>4.5432419276326312E-3</v>
      </c>
      <c r="MF7" s="47">
        <f t="shared" si="644"/>
        <v>4.6228710462288512E-3</v>
      </c>
      <c r="MG7" s="47">
        <f t="shared" si="644"/>
        <v>4.7024485162961774E-3</v>
      </c>
      <c r="MH7" s="47">
        <f t="shared" ref="MH7:NR7" si="645">(MH6-LV6)/LV6</f>
        <v>4.7815868384795349E-3</v>
      </c>
      <c r="MI7" s="47">
        <f t="shared" si="645"/>
        <v>4.6172539489671557E-3</v>
      </c>
      <c r="MJ7" s="47">
        <f t="shared" si="645"/>
        <v>4.4527202072538932E-3</v>
      </c>
      <c r="MK7" s="47">
        <f t="shared" si="645"/>
        <v>4.2071197411005772E-3</v>
      </c>
      <c r="ML7" s="47">
        <f t="shared" si="645"/>
        <v>4.1238780625858333E-3</v>
      </c>
      <c r="MM7" s="47">
        <f t="shared" si="645"/>
        <v>3.9595959595959242E-3</v>
      </c>
      <c r="MN7" s="47">
        <f t="shared" si="645"/>
        <v>4.4430083205430409E-3</v>
      </c>
      <c r="MO7" s="47">
        <f t="shared" si="645"/>
        <v>5.6547378625094701E-3</v>
      </c>
      <c r="MP7" s="47">
        <f t="shared" si="645"/>
        <v>7.1088133128689012E-3</v>
      </c>
      <c r="MQ7" s="47">
        <f t="shared" si="645"/>
        <v>8.3185268938783825E-3</v>
      </c>
      <c r="MR7" s="47">
        <f t="shared" si="645"/>
        <v>9.2839266973438906E-3</v>
      </c>
      <c r="MS7" s="47">
        <f t="shared" si="645"/>
        <v>1.0409941897999009E-2</v>
      </c>
      <c r="MT7" s="47">
        <f t="shared" si="645"/>
        <v>1.1776092918212888E-2</v>
      </c>
      <c r="MU7" s="47">
        <f t="shared" si="645"/>
        <v>1.3949363005966799E-2</v>
      </c>
      <c r="MV7" s="47">
        <f t="shared" si="645"/>
        <v>1.63617312807285E-2</v>
      </c>
      <c r="MW7" s="47">
        <f t="shared" si="645"/>
        <v>1.8530454398968544E-2</v>
      </c>
      <c r="MX7" s="47">
        <f t="shared" si="645"/>
        <v>2.166210339829262E-2</v>
      </c>
      <c r="MY7" s="47">
        <f t="shared" si="645"/>
        <v>2.5193174500965764E-2</v>
      </c>
      <c r="MZ7" s="47">
        <f t="shared" si="645"/>
        <v>2.8872446517613101E-2</v>
      </c>
      <c r="NA7" s="47">
        <f t="shared" si="645"/>
        <v>3.3255683187404537E-2</v>
      </c>
      <c r="NB7" s="47">
        <f t="shared" si="645"/>
        <v>3.8020373786797144E-2</v>
      </c>
      <c r="NC7" s="47">
        <f t="shared" si="645"/>
        <v>4.3412094513415996E-2</v>
      </c>
      <c r="ND7" s="47">
        <f t="shared" si="645"/>
        <v>4.9352103663413839E-2</v>
      </c>
      <c r="NE7" s="47">
        <f t="shared" si="645"/>
        <v>5.5267151186007578E-2</v>
      </c>
      <c r="NF7" s="47">
        <f t="shared" si="645"/>
        <v>-1</v>
      </c>
      <c r="NG7" s="47">
        <f t="shared" si="645"/>
        <v>-1</v>
      </c>
      <c r="NH7" s="47">
        <f t="shared" si="645"/>
        <v>-1</v>
      </c>
      <c r="NI7" s="47">
        <f t="shared" si="645"/>
        <v>7.6965669988925969E-2</v>
      </c>
      <c r="NJ7" s="47">
        <f t="shared" si="645"/>
        <v>-1</v>
      </c>
      <c r="NK7" s="47">
        <f t="shared" si="645"/>
        <v>-1</v>
      </c>
      <c r="NL7" s="47">
        <f t="shared" si="645"/>
        <v>-1</v>
      </c>
      <c r="NM7" s="47">
        <f t="shared" si="645"/>
        <v>-1</v>
      </c>
      <c r="NN7" s="47">
        <f t="shared" si="645"/>
        <v>-1</v>
      </c>
      <c r="NO7" s="47">
        <f t="shared" si="645"/>
        <v>-1</v>
      </c>
      <c r="NP7" s="47">
        <f t="shared" si="645"/>
        <v>-1</v>
      </c>
      <c r="NQ7" s="47">
        <f t="shared" si="645"/>
        <v>-1</v>
      </c>
      <c r="NR7" s="47" t="e">
        <f t="shared" si="645"/>
        <v>#DIV/0!</v>
      </c>
      <c r="NS7" s="47">
        <f>(NS6-NI6)/NI6</f>
        <v>3.3419023136246694E-2</v>
      </c>
    </row>
    <row r="8" spans="1:383" ht="58">
      <c r="A8" s="8" t="s">
        <v>356</v>
      </c>
    </row>
  </sheetData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87F94-C829-4E0D-812D-96BC1B5F3B82}">
  <sheetPr>
    <tabColor theme="9" tint="0.79998168889431442"/>
  </sheetPr>
  <dimension ref="A1:L1375"/>
  <sheetViews>
    <sheetView zoomScale="90" zoomScaleNormal="90" workbookViewId="0">
      <pane xSplit="15" ySplit="18" topLeftCell="P1360" activePane="bottomRight" state="frozen"/>
      <selection activeCell="L1375" sqref="L1375"/>
      <selection pane="topRight" activeCell="L1375" sqref="L1375"/>
      <selection pane="bottomLeft" activeCell="L1375" sqref="L1375"/>
      <selection pane="bottomRight" activeCell="E1366" sqref="E1366"/>
    </sheetView>
  </sheetViews>
  <sheetFormatPr defaultRowHeight="14.5"/>
  <cols>
    <col min="5" max="5" width="11.7265625" customWidth="1"/>
  </cols>
  <sheetData>
    <row r="1" spans="1:7">
      <c r="A1" s="10" t="s">
        <v>360</v>
      </c>
      <c r="B1" s="10" t="s">
        <v>361</v>
      </c>
      <c r="C1" s="10" t="s">
        <v>362</v>
      </c>
      <c r="D1" s="10" t="s">
        <v>363</v>
      </c>
      <c r="E1" s="10" t="s">
        <v>364</v>
      </c>
      <c r="F1" s="11"/>
    </row>
    <row r="2" spans="1:7">
      <c r="A2" s="12" t="s">
        <v>365</v>
      </c>
      <c r="B2" s="12">
        <v>36</v>
      </c>
      <c r="C2" s="13">
        <v>3.99</v>
      </c>
      <c r="D2" s="13">
        <v>7.59</v>
      </c>
      <c r="E2" s="13"/>
    </row>
    <row r="3" spans="1:7">
      <c r="A3" s="12"/>
      <c r="B3" s="12">
        <v>37</v>
      </c>
      <c r="C3" s="13">
        <v>4.01</v>
      </c>
      <c r="D3" s="13">
        <v>7.58</v>
      </c>
      <c r="E3" s="13"/>
      <c r="G3" s="14"/>
    </row>
    <row r="4" spans="1:7">
      <c r="A4" s="12"/>
      <c r="B4" s="12">
        <v>38</v>
      </c>
      <c r="C4" s="13">
        <v>4.03</v>
      </c>
      <c r="D4" s="13">
        <v>7.55</v>
      </c>
      <c r="E4" s="15"/>
    </row>
    <row r="5" spans="1:7">
      <c r="A5" s="12"/>
      <c r="B5" s="12">
        <v>39</v>
      </c>
      <c r="C5" s="13">
        <v>3.9</v>
      </c>
      <c r="D5" s="13">
        <v>7.46</v>
      </c>
      <c r="E5" s="13"/>
    </row>
    <row r="6" spans="1:7">
      <c r="A6" s="12"/>
      <c r="B6" s="12">
        <v>40</v>
      </c>
      <c r="C6" s="13">
        <v>4.03</v>
      </c>
      <c r="D6" s="13">
        <v>7.37</v>
      </c>
      <c r="E6" s="13"/>
    </row>
    <row r="7" spans="1:7">
      <c r="A7" s="12"/>
      <c r="B7" s="12">
        <v>41</v>
      </c>
      <c r="C7" s="13">
        <v>4</v>
      </c>
      <c r="D7" s="13">
        <v>7.39</v>
      </c>
      <c r="E7" s="13"/>
    </row>
    <row r="8" spans="1:7">
      <c r="A8" s="12"/>
      <c r="B8" s="12">
        <v>42</v>
      </c>
      <c r="C8" s="13">
        <v>4.57</v>
      </c>
      <c r="D8" s="13">
        <v>7.5</v>
      </c>
      <c r="E8" s="13"/>
    </row>
    <row r="9" spans="1:7">
      <c r="A9" s="12"/>
      <c r="B9" s="12">
        <v>43</v>
      </c>
      <c r="C9" s="13">
        <v>4.4400000000000004</v>
      </c>
      <c r="D9" s="13">
        <v>7.53</v>
      </c>
      <c r="E9" s="13"/>
    </row>
    <row r="10" spans="1:7">
      <c r="A10" s="12"/>
      <c r="B10" s="12">
        <v>44</v>
      </c>
      <c r="C10" s="13">
        <v>4.3600000000000003</v>
      </c>
      <c r="D10" s="13">
        <v>7.54</v>
      </c>
      <c r="E10" s="13"/>
    </row>
    <row r="11" spans="1:7">
      <c r="A11" s="12"/>
      <c r="B11" s="12">
        <v>45</v>
      </c>
      <c r="C11" s="13">
        <v>4.22</v>
      </c>
      <c r="D11" s="13">
        <v>7.51</v>
      </c>
      <c r="E11" s="13"/>
    </row>
    <row r="12" spans="1:7">
      <c r="A12" s="12"/>
      <c r="B12" s="12">
        <v>46</v>
      </c>
      <c r="C12" s="13">
        <v>4.59</v>
      </c>
      <c r="D12" s="13">
        <v>7.48</v>
      </c>
      <c r="E12" s="13"/>
    </row>
    <row r="13" spans="1:7">
      <c r="A13" s="12"/>
      <c r="B13" s="12">
        <v>47</v>
      </c>
      <c r="C13" s="13">
        <v>4.43</v>
      </c>
      <c r="D13" s="13">
        <v>7.41</v>
      </c>
      <c r="E13" s="13"/>
    </row>
    <row r="14" spans="1:7">
      <c r="A14" s="12"/>
      <c r="B14" s="12">
        <v>48</v>
      </c>
      <c r="C14" s="13">
        <v>4.42</v>
      </c>
      <c r="D14" s="13">
        <v>7.36</v>
      </c>
      <c r="E14" s="13"/>
    </row>
    <row r="15" spans="1:7">
      <c r="A15" s="12"/>
      <c r="B15" s="12">
        <v>49</v>
      </c>
      <c r="C15" s="13">
        <v>4.42</v>
      </c>
      <c r="D15" s="13">
        <v>7.36</v>
      </c>
      <c r="E15" s="13"/>
    </row>
    <row r="16" spans="1:7">
      <c r="A16" s="12"/>
      <c r="B16" s="12">
        <v>50</v>
      </c>
      <c r="C16" s="13">
        <v>4.42</v>
      </c>
      <c r="D16" s="13">
        <v>7.36</v>
      </c>
      <c r="E16" s="13"/>
    </row>
    <row r="17" spans="1:5">
      <c r="A17" s="12"/>
      <c r="B17" s="12">
        <v>51</v>
      </c>
      <c r="C17" s="13">
        <v>4.4000000000000004</v>
      </c>
      <c r="D17" s="13">
        <v>7.19</v>
      </c>
      <c r="E17" s="13"/>
    </row>
    <row r="18" spans="1:5">
      <c r="A18" s="12"/>
      <c r="B18" s="12">
        <v>52</v>
      </c>
      <c r="C18" s="13">
        <v>4.3899999999999997</v>
      </c>
      <c r="D18" s="13">
        <v>7.12</v>
      </c>
      <c r="E18" s="13"/>
    </row>
    <row r="19" spans="1:5">
      <c r="A19" s="12">
        <v>1998</v>
      </c>
      <c r="B19" s="12">
        <v>1</v>
      </c>
      <c r="C19" s="13">
        <v>4.3600000000000003</v>
      </c>
      <c r="D19" s="13">
        <v>7.14</v>
      </c>
      <c r="E19" s="13"/>
    </row>
    <row r="20" spans="1:5">
      <c r="B20" s="12">
        <v>2</v>
      </c>
      <c r="C20" s="13">
        <v>4.3</v>
      </c>
      <c r="D20" s="13">
        <v>7</v>
      </c>
      <c r="E20" s="13"/>
    </row>
    <row r="21" spans="1:5">
      <c r="B21" s="12">
        <v>3</v>
      </c>
      <c r="C21" s="13">
        <v>4.13</v>
      </c>
      <c r="D21" s="13">
        <v>6.9</v>
      </c>
      <c r="E21" s="13"/>
    </row>
    <row r="22" spans="1:5">
      <c r="B22" s="12">
        <v>4</v>
      </c>
      <c r="C22" s="13">
        <v>4.18</v>
      </c>
      <c r="D22" s="13">
        <v>6.83</v>
      </c>
      <c r="E22" s="13"/>
    </row>
    <row r="23" spans="1:5">
      <c r="B23" s="12">
        <v>5</v>
      </c>
      <c r="C23" s="13">
        <v>4.17</v>
      </c>
      <c r="D23" s="13">
        <v>6.9</v>
      </c>
      <c r="E23" s="13"/>
    </row>
    <row r="24" spans="1:5">
      <c r="B24" s="12">
        <v>6</v>
      </c>
      <c r="C24" s="13">
        <v>4.16</v>
      </c>
      <c r="D24" s="13">
        <v>6.89</v>
      </c>
      <c r="E24" s="13"/>
    </row>
    <row r="25" spans="1:5">
      <c r="B25" s="12">
        <v>7</v>
      </c>
      <c r="C25" s="13">
        <v>4.1500000000000004</v>
      </c>
      <c r="D25" s="13">
        <v>6.84</v>
      </c>
      <c r="E25" s="13"/>
    </row>
    <row r="26" spans="1:5">
      <c r="B26" s="12">
        <v>8</v>
      </c>
      <c r="C26" s="13">
        <v>4.09</v>
      </c>
      <c r="D26" s="13">
        <v>6.65</v>
      </c>
      <c r="E26" s="13"/>
    </row>
    <row r="27" spans="1:5">
      <c r="B27" s="12">
        <v>9</v>
      </c>
      <c r="C27" s="13">
        <v>4.1399999999999997</v>
      </c>
      <c r="D27" s="13">
        <v>6.7</v>
      </c>
      <c r="E27" s="13"/>
    </row>
    <row r="28" spans="1:5">
      <c r="B28" s="12">
        <v>10</v>
      </c>
      <c r="C28" s="13">
        <v>4.1100000000000003</v>
      </c>
      <c r="D28" s="13">
        <v>6.65</v>
      </c>
      <c r="E28" s="13"/>
    </row>
    <row r="29" spans="1:5">
      <c r="B29" s="12">
        <v>11</v>
      </c>
      <c r="C29" s="13">
        <v>4.13</v>
      </c>
      <c r="D29" s="13">
        <v>6.55</v>
      </c>
      <c r="E29" s="13"/>
    </row>
    <row r="30" spans="1:5">
      <c r="B30" s="12">
        <v>12</v>
      </c>
      <c r="C30" s="13">
        <v>4.12</v>
      </c>
      <c r="D30" s="13">
        <v>6.54</v>
      </c>
      <c r="E30" s="13"/>
    </row>
    <row r="31" spans="1:5">
      <c r="B31" s="12">
        <v>13</v>
      </c>
      <c r="C31" s="13">
        <v>4.1399999999999997</v>
      </c>
      <c r="D31" s="13">
        <v>6.59</v>
      </c>
      <c r="E31" s="13"/>
    </row>
    <row r="32" spans="1:5">
      <c r="B32" s="12">
        <v>14</v>
      </c>
      <c r="C32" s="13">
        <v>4.1900000000000004</v>
      </c>
      <c r="D32" s="13">
        <v>6.62</v>
      </c>
      <c r="E32" s="13"/>
    </row>
    <row r="33" spans="2:5">
      <c r="B33" s="12">
        <v>15</v>
      </c>
      <c r="C33" s="13">
        <v>4.18</v>
      </c>
      <c r="D33" s="13">
        <v>6.47</v>
      </c>
      <c r="E33" s="13"/>
    </row>
    <row r="34" spans="2:5">
      <c r="B34" s="12">
        <v>16</v>
      </c>
      <c r="C34" s="13">
        <v>4.32</v>
      </c>
      <c r="D34" s="13">
        <v>6.44</v>
      </c>
      <c r="E34" s="13"/>
    </row>
    <row r="35" spans="2:5">
      <c r="B35" s="12">
        <v>17</v>
      </c>
      <c r="C35" s="13">
        <v>4.32</v>
      </c>
      <c r="D35" s="13">
        <v>6.47</v>
      </c>
      <c r="E35" s="13"/>
    </row>
    <row r="36" spans="2:5">
      <c r="B36" s="12">
        <v>18</v>
      </c>
      <c r="C36" s="13">
        <v>4.32</v>
      </c>
      <c r="D36" s="13">
        <v>6.57</v>
      </c>
      <c r="E36" s="13"/>
    </row>
    <row r="37" spans="2:5">
      <c r="B37" s="12">
        <v>19</v>
      </c>
      <c r="C37" s="13">
        <v>4.46</v>
      </c>
      <c r="D37" s="13">
        <v>6.55</v>
      </c>
      <c r="E37" s="13"/>
    </row>
    <row r="38" spans="2:5">
      <c r="B38" s="12">
        <v>20</v>
      </c>
      <c r="C38" s="13">
        <v>4.7300000000000004</v>
      </c>
      <c r="D38" s="13">
        <v>6.56</v>
      </c>
      <c r="E38" s="13"/>
    </row>
    <row r="39" spans="2:5">
      <c r="B39" s="12">
        <v>21</v>
      </c>
      <c r="C39" s="13">
        <v>4.67</v>
      </c>
      <c r="D39" s="13">
        <v>6.55</v>
      </c>
      <c r="E39" s="13"/>
    </row>
    <row r="40" spans="2:5">
      <c r="B40" s="12">
        <v>22</v>
      </c>
      <c r="C40" s="13">
        <v>4.62</v>
      </c>
      <c r="D40" s="13">
        <v>6.49</v>
      </c>
      <c r="E40" s="13"/>
    </row>
    <row r="41" spans="2:5">
      <c r="B41" s="12">
        <v>23</v>
      </c>
      <c r="C41" s="13">
        <v>4.32</v>
      </c>
      <c r="D41" s="13">
        <v>6.42</v>
      </c>
      <c r="E41" s="13"/>
    </row>
    <row r="42" spans="2:5">
      <c r="B42" s="12">
        <v>24</v>
      </c>
      <c r="C42" s="13">
        <v>4.24</v>
      </c>
      <c r="D42" s="13">
        <v>6.39</v>
      </c>
      <c r="E42" s="13"/>
    </row>
    <row r="43" spans="2:5">
      <c r="B43" s="12">
        <v>25</v>
      </c>
      <c r="C43" s="13">
        <v>4.16</v>
      </c>
      <c r="D43" s="13">
        <v>6.39</v>
      </c>
      <c r="E43" s="13"/>
    </row>
    <row r="44" spans="2:5">
      <c r="B44" s="12">
        <v>26</v>
      </c>
      <c r="C44" s="13">
        <v>4.18</v>
      </c>
      <c r="D44" s="13">
        <v>6.37</v>
      </c>
      <c r="E44" s="13"/>
    </row>
    <row r="45" spans="2:5">
      <c r="B45" s="12">
        <v>27</v>
      </c>
      <c r="C45" s="13">
        <v>4.18</v>
      </c>
      <c r="D45" s="13">
        <v>6.34</v>
      </c>
      <c r="E45" s="13"/>
    </row>
    <row r="46" spans="2:5">
      <c r="B46" s="12">
        <v>28</v>
      </c>
      <c r="C46" s="13">
        <v>4.21</v>
      </c>
      <c r="D46" s="13">
        <v>6.3</v>
      </c>
      <c r="E46" s="13"/>
    </row>
    <row r="47" spans="2:5">
      <c r="B47" s="12">
        <v>29</v>
      </c>
      <c r="C47" s="13">
        <v>4.3499999999999996</v>
      </c>
      <c r="D47" s="13">
        <v>6.32</v>
      </c>
      <c r="E47" s="13"/>
    </row>
    <row r="48" spans="2:5">
      <c r="B48" s="12">
        <v>30</v>
      </c>
      <c r="C48" s="13">
        <v>4.25</v>
      </c>
      <c r="D48" s="13">
        <v>6.31</v>
      </c>
      <c r="E48" s="13"/>
    </row>
    <row r="49" spans="1:5">
      <c r="A49" s="16"/>
      <c r="B49" s="12">
        <v>31</v>
      </c>
      <c r="C49" s="13">
        <v>4.3</v>
      </c>
      <c r="D49" s="13">
        <v>6.27</v>
      </c>
      <c r="E49" s="13"/>
    </row>
    <row r="50" spans="1:5">
      <c r="A50" s="16"/>
      <c r="B50" s="12">
        <v>32</v>
      </c>
      <c r="C50" s="13">
        <v>4.3099999999999996</v>
      </c>
      <c r="D50" s="13">
        <v>6.23</v>
      </c>
      <c r="E50" s="13"/>
    </row>
    <row r="51" spans="1:5">
      <c r="A51" s="16"/>
      <c r="B51" s="12">
        <v>33</v>
      </c>
      <c r="C51" s="13">
        <v>3.33</v>
      </c>
      <c r="D51" s="13">
        <v>6.17</v>
      </c>
      <c r="E51" s="13"/>
    </row>
    <row r="52" spans="1:5">
      <c r="A52" s="16"/>
      <c r="B52" s="12">
        <v>34</v>
      </c>
      <c r="C52" s="13">
        <v>4.28</v>
      </c>
      <c r="D52" s="13">
        <v>6.21</v>
      </c>
      <c r="E52" s="13"/>
    </row>
    <row r="53" spans="1:5">
      <c r="A53" s="16"/>
      <c r="B53" s="12">
        <v>35</v>
      </c>
      <c r="C53" s="13">
        <v>4.45</v>
      </c>
      <c r="D53" s="13">
        <v>6.3</v>
      </c>
      <c r="E53" s="13"/>
    </row>
    <row r="54" spans="1:5">
      <c r="A54" s="16"/>
      <c r="B54" s="12">
        <v>36</v>
      </c>
      <c r="C54" s="13">
        <v>4.46</v>
      </c>
      <c r="D54" s="13">
        <v>6.38</v>
      </c>
      <c r="E54" s="13"/>
    </row>
    <row r="55" spans="1:5">
      <c r="A55" s="16"/>
      <c r="B55" s="12">
        <v>37</v>
      </c>
      <c r="C55" s="13">
        <v>4.5599999999999996</v>
      </c>
      <c r="D55" s="13">
        <v>6.33</v>
      </c>
      <c r="E55" s="13"/>
    </row>
    <row r="56" spans="1:5">
      <c r="A56" s="16"/>
      <c r="B56" s="12">
        <v>38</v>
      </c>
      <c r="C56" s="13">
        <v>4.6399999999999997</v>
      </c>
      <c r="D56" s="13">
        <v>6.35</v>
      </c>
      <c r="E56" s="13"/>
    </row>
    <row r="57" spans="1:5">
      <c r="A57" s="16"/>
      <c r="B57" s="12">
        <v>39</v>
      </c>
      <c r="C57" s="13">
        <v>5.51</v>
      </c>
      <c r="D57" s="13">
        <v>6.75</v>
      </c>
      <c r="E57" s="13"/>
    </row>
    <row r="58" spans="1:5">
      <c r="A58" s="16"/>
      <c r="B58" s="12">
        <v>40</v>
      </c>
      <c r="C58" s="13">
        <v>4.7699999999999996</v>
      </c>
      <c r="D58" s="13">
        <v>6.47</v>
      </c>
      <c r="E58" s="13"/>
    </row>
    <row r="59" spans="1:5">
      <c r="A59" s="16"/>
      <c r="B59" s="12">
        <v>41</v>
      </c>
      <c r="C59" s="13">
        <v>4.84</v>
      </c>
      <c r="D59" s="13">
        <v>6.63</v>
      </c>
      <c r="E59" s="13"/>
    </row>
    <row r="60" spans="1:5">
      <c r="A60" s="16"/>
      <c r="B60" s="12">
        <v>42</v>
      </c>
      <c r="C60" s="13">
        <v>4.62</v>
      </c>
      <c r="D60" s="13">
        <v>6.79</v>
      </c>
      <c r="E60" s="13"/>
    </row>
    <row r="61" spans="1:5">
      <c r="A61" s="16"/>
      <c r="B61" s="12">
        <v>43</v>
      </c>
      <c r="C61" s="13">
        <v>4.4800000000000004</v>
      </c>
      <c r="D61" s="13">
        <v>6.74</v>
      </c>
      <c r="E61" s="13"/>
    </row>
    <row r="62" spans="1:5">
      <c r="A62" s="16"/>
      <c r="B62" s="12">
        <v>44</v>
      </c>
      <c r="C62" s="13">
        <v>5.04</v>
      </c>
      <c r="D62" s="13">
        <v>6.68</v>
      </c>
      <c r="E62" s="13"/>
    </row>
    <row r="63" spans="1:5">
      <c r="A63" s="16"/>
      <c r="B63" s="12">
        <v>45</v>
      </c>
      <c r="C63" s="13">
        <v>4.4000000000000004</v>
      </c>
      <c r="D63" s="13">
        <v>6.58</v>
      </c>
      <c r="E63" s="13"/>
    </row>
    <row r="64" spans="1:5">
      <c r="A64" s="16"/>
      <c r="B64" s="12">
        <v>46</v>
      </c>
      <c r="C64" s="13">
        <v>4.26</v>
      </c>
      <c r="D64" s="13">
        <v>6.58</v>
      </c>
      <c r="E64" s="13"/>
    </row>
    <row r="65" spans="1:5">
      <c r="A65" s="16"/>
      <c r="B65" s="12">
        <v>47</v>
      </c>
      <c r="C65" s="13">
        <v>4.25</v>
      </c>
      <c r="D65" s="13">
        <v>6.45</v>
      </c>
      <c r="E65" s="13"/>
    </row>
    <row r="66" spans="1:5">
      <c r="A66" s="16"/>
      <c r="B66" s="12">
        <v>48</v>
      </c>
      <c r="C66" s="13">
        <v>4.18</v>
      </c>
      <c r="D66" s="13">
        <v>6.39</v>
      </c>
      <c r="E66" s="13"/>
    </row>
    <row r="67" spans="1:5">
      <c r="A67" s="16"/>
      <c r="B67" s="17">
        <v>49</v>
      </c>
      <c r="C67" s="13">
        <v>4.17</v>
      </c>
      <c r="D67" s="13">
        <v>6.36</v>
      </c>
      <c r="E67" s="13"/>
    </row>
    <row r="68" spans="1:5">
      <c r="A68" s="16"/>
      <c r="B68" s="12">
        <v>50</v>
      </c>
      <c r="C68" s="13">
        <v>4.09</v>
      </c>
      <c r="D68" s="13">
        <v>6.31</v>
      </c>
      <c r="E68" s="13"/>
    </row>
    <row r="69" spans="1:5">
      <c r="A69" s="16"/>
      <c r="B69" s="12">
        <v>51</v>
      </c>
      <c r="C69" s="13">
        <v>4.08</v>
      </c>
      <c r="D69" s="13">
        <v>6.34</v>
      </c>
      <c r="E69" s="13"/>
    </row>
    <row r="70" spans="1:5">
      <c r="A70" s="16"/>
      <c r="B70" s="12">
        <v>52</v>
      </c>
      <c r="C70" s="13">
        <v>4.08</v>
      </c>
      <c r="D70" s="13">
        <v>6.22</v>
      </c>
      <c r="E70" s="13"/>
    </row>
    <row r="71" spans="1:5">
      <c r="A71" s="16"/>
      <c r="B71" s="17">
        <v>53</v>
      </c>
      <c r="C71" s="13">
        <v>4.07</v>
      </c>
      <c r="D71" s="13">
        <v>6.29</v>
      </c>
      <c r="E71" s="13"/>
    </row>
    <row r="72" spans="1:5">
      <c r="A72" s="16">
        <v>1999</v>
      </c>
      <c r="B72" s="12">
        <v>1</v>
      </c>
      <c r="C72" s="13">
        <v>3.88</v>
      </c>
      <c r="D72" s="13">
        <v>5.97</v>
      </c>
      <c r="E72" s="13"/>
    </row>
    <row r="73" spans="1:5">
      <c r="A73" s="16"/>
      <c r="B73" s="12">
        <v>2</v>
      </c>
      <c r="C73" s="13">
        <v>3.74</v>
      </c>
      <c r="D73" s="13">
        <v>5.91</v>
      </c>
      <c r="E73" s="13">
        <v>3.74</v>
      </c>
    </row>
    <row r="74" spans="1:5">
      <c r="A74" s="16"/>
      <c r="B74" s="12">
        <v>3</v>
      </c>
      <c r="C74" s="13">
        <v>3.76</v>
      </c>
      <c r="D74" s="13">
        <v>5.95</v>
      </c>
      <c r="E74" s="13">
        <v>3.76</v>
      </c>
    </row>
    <row r="75" spans="1:5">
      <c r="A75" s="16"/>
      <c r="B75" s="12">
        <v>4</v>
      </c>
      <c r="C75" s="13">
        <v>3.64</v>
      </c>
      <c r="D75" s="13">
        <v>5.98</v>
      </c>
      <c r="E75" s="13">
        <v>3.64</v>
      </c>
    </row>
    <row r="76" spans="1:5">
      <c r="A76" s="16"/>
      <c r="B76" s="12">
        <v>5</v>
      </c>
      <c r="C76" s="13">
        <v>3.61</v>
      </c>
      <c r="D76" s="13">
        <v>5.97</v>
      </c>
      <c r="E76" s="13">
        <v>3.58</v>
      </c>
    </row>
    <row r="77" spans="1:5">
      <c r="A77" s="16"/>
      <c r="B77" s="12">
        <v>6</v>
      </c>
      <c r="C77" s="13">
        <v>3.65</v>
      </c>
      <c r="D77" s="13">
        <v>6</v>
      </c>
      <c r="E77" s="13">
        <v>3.64</v>
      </c>
    </row>
    <row r="78" spans="1:5">
      <c r="A78" s="16"/>
      <c r="B78" s="12">
        <v>7</v>
      </c>
      <c r="C78" s="13">
        <v>3.65</v>
      </c>
      <c r="D78" s="13">
        <v>6.06</v>
      </c>
      <c r="E78" s="13">
        <v>3.61</v>
      </c>
    </row>
    <row r="79" spans="1:5">
      <c r="A79" s="16"/>
      <c r="B79" s="12">
        <v>8</v>
      </c>
      <c r="C79" s="13">
        <v>3.62</v>
      </c>
      <c r="D79" s="13">
        <v>6.08</v>
      </c>
      <c r="E79" s="13">
        <v>3.62</v>
      </c>
    </row>
    <row r="80" spans="1:5">
      <c r="A80" s="16"/>
      <c r="B80" s="12">
        <v>9</v>
      </c>
      <c r="C80" s="13">
        <v>3.64</v>
      </c>
      <c r="D80" s="13">
        <v>6.3</v>
      </c>
      <c r="E80" s="13">
        <v>3.63</v>
      </c>
    </row>
    <row r="81" spans="1:5">
      <c r="A81" s="16"/>
      <c r="B81" s="12">
        <v>10</v>
      </c>
      <c r="C81" s="13">
        <v>3.59</v>
      </c>
      <c r="D81" s="13">
        <v>6.29</v>
      </c>
      <c r="E81" s="13">
        <v>3.61</v>
      </c>
    </row>
    <row r="82" spans="1:5">
      <c r="A82" s="16"/>
      <c r="B82" s="12">
        <v>11</v>
      </c>
      <c r="C82" s="13">
        <v>3.54</v>
      </c>
      <c r="D82" s="13">
        <v>6.22</v>
      </c>
      <c r="E82" s="13">
        <v>3.53</v>
      </c>
    </row>
    <row r="83" spans="1:5">
      <c r="A83" s="16"/>
      <c r="B83" s="12">
        <v>12</v>
      </c>
      <c r="C83" s="13">
        <v>3.48</v>
      </c>
      <c r="D83" s="13">
        <v>6.19</v>
      </c>
      <c r="E83" s="13">
        <v>3.49</v>
      </c>
    </row>
    <row r="84" spans="1:5">
      <c r="A84" s="16"/>
      <c r="B84" s="12">
        <v>13</v>
      </c>
      <c r="C84" s="13">
        <v>3.48</v>
      </c>
      <c r="D84" s="13">
        <v>6.11</v>
      </c>
      <c r="E84" s="13">
        <v>3.49</v>
      </c>
    </row>
    <row r="85" spans="1:5">
      <c r="A85" s="16"/>
      <c r="B85" s="12">
        <v>14</v>
      </c>
      <c r="C85" s="13">
        <v>3.36</v>
      </c>
      <c r="D85" s="13">
        <v>6.02</v>
      </c>
      <c r="E85" s="13">
        <v>3.32</v>
      </c>
    </row>
    <row r="86" spans="1:5">
      <c r="A86" s="16"/>
      <c r="B86" s="12">
        <v>15</v>
      </c>
      <c r="C86" s="13">
        <v>3.16</v>
      </c>
      <c r="D86" s="13">
        <v>6.08</v>
      </c>
      <c r="E86" s="13">
        <v>3.12</v>
      </c>
    </row>
    <row r="87" spans="1:5">
      <c r="A87" s="16"/>
      <c r="B87" s="12">
        <v>16</v>
      </c>
      <c r="C87" s="13">
        <v>3.13</v>
      </c>
      <c r="D87" s="13">
        <v>6.05</v>
      </c>
      <c r="E87" s="13">
        <v>3.2</v>
      </c>
    </row>
    <row r="88" spans="1:5">
      <c r="A88" s="16"/>
      <c r="B88" s="12">
        <v>17</v>
      </c>
      <c r="C88" s="13">
        <v>3.19</v>
      </c>
      <c r="D88" s="13">
        <v>6.03</v>
      </c>
      <c r="E88" s="13">
        <v>3.15</v>
      </c>
    </row>
    <row r="89" spans="1:5">
      <c r="A89" s="16"/>
      <c r="B89" s="12">
        <v>18</v>
      </c>
      <c r="C89" s="13">
        <v>3.16</v>
      </c>
      <c r="D89" s="13">
        <v>6.01</v>
      </c>
      <c r="E89" s="13">
        <v>3.16</v>
      </c>
    </row>
    <row r="90" spans="1:5">
      <c r="A90" s="16"/>
      <c r="B90" s="12">
        <v>19</v>
      </c>
      <c r="C90" s="13">
        <v>3.28</v>
      </c>
      <c r="D90" s="13">
        <v>6.14</v>
      </c>
      <c r="E90" s="13">
        <v>3.28</v>
      </c>
    </row>
    <row r="91" spans="1:5">
      <c r="A91" s="16"/>
      <c r="B91" s="12">
        <v>20</v>
      </c>
      <c r="C91" s="13">
        <v>3.41</v>
      </c>
      <c r="D91" s="13">
        <v>6.24</v>
      </c>
      <c r="E91" s="13">
        <v>3.42</v>
      </c>
    </row>
    <row r="92" spans="1:5">
      <c r="A92" s="16"/>
      <c r="B92" s="12">
        <v>21</v>
      </c>
      <c r="C92" s="13">
        <v>3.41</v>
      </c>
      <c r="D92" s="13">
        <v>6.29</v>
      </c>
      <c r="E92" s="13">
        <v>3.38</v>
      </c>
    </row>
    <row r="93" spans="1:5">
      <c r="A93" s="16"/>
      <c r="B93" s="12">
        <v>22</v>
      </c>
      <c r="C93" s="13">
        <v>3.37</v>
      </c>
      <c r="D93" s="13">
        <v>6.4</v>
      </c>
      <c r="E93" s="13">
        <v>3.35</v>
      </c>
    </row>
    <row r="94" spans="1:5">
      <c r="A94" s="16"/>
      <c r="B94" s="12">
        <v>23</v>
      </c>
      <c r="C94" s="13">
        <v>3.42</v>
      </c>
      <c r="D94" s="13">
        <v>6.49</v>
      </c>
      <c r="E94" s="13">
        <v>3.42</v>
      </c>
    </row>
    <row r="95" spans="1:5">
      <c r="A95" s="16"/>
      <c r="B95" s="12">
        <v>24</v>
      </c>
      <c r="C95" s="13">
        <v>3.42</v>
      </c>
      <c r="D95" s="13">
        <v>6.49</v>
      </c>
      <c r="E95" s="13">
        <v>3.39</v>
      </c>
    </row>
    <row r="96" spans="1:5">
      <c r="A96" s="12"/>
      <c r="B96" s="12">
        <v>25</v>
      </c>
      <c r="C96" s="13">
        <v>3.44</v>
      </c>
      <c r="D96" s="13">
        <v>6.57</v>
      </c>
      <c r="E96" s="13">
        <v>3.44</v>
      </c>
    </row>
    <row r="97" spans="1:5">
      <c r="B97" s="12">
        <v>26</v>
      </c>
      <c r="C97" s="13">
        <v>3.37</v>
      </c>
      <c r="D97" s="13">
        <v>6.59</v>
      </c>
      <c r="E97" s="13">
        <v>3.41</v>
      </c>
    </row>
    <row r="98" spans="1:5">
      <c r="B98" s="12">
        <v>27</v>
      </c>
      <c r="C98" s="13">
        <v>3.47</v>
      </c>
      <c r="D98" s="13">
        <v>6.78</v>
      </c>
      <c r="E98" s="13">
        <v>3.5</v>
      </c>
    </row>
    <row r="99" spans="1:5">
      <c r="B99" s="12">
        <v>28</v>
      </c>
      <c r="C99" s="13">
        <v>3.5</v>
      </c>
      <c r="D99" s="13">
        <v>7.11</v>
      </c>
      <c r="E99" s="13">
        <v>3.52</v>
      </c>
    </row>
    <row r="100" spans="1:5">
      <c r="A100" s="16"/>
      <c r="B100" s="12">
        <v>29</v>
      </c>
      <c r="C100" s="13">
        <v>3.61</v>
      </c>
      <c r="D100" s="13">
        <v>7.14</v>
      </c>
      <c r="E100" s="13">
        <v>3.65</v>
      </c>
    </row>
    <row r="101" spans="1:5">
      <c r="A101" s="16"/>
      <c r="B101" s="12">
        <v>30</v>
      </c>
      <c r="C101" s="13">
        <v>3.57</v>
      </c>
      <c r="D101" s="13">
        <v>7.18</v>
      </c>
      <c r="E101" s="13">
        <v>3.61</v>
      </c>
    </row>
    <row r="102" spans="1:5">
      <c r="A102" s="16"/>
      <c r="B102" s="12">
        <v>31</v>
      </c>
      <c r="C102" s="13">
        <v>3.62</v>
      </c>
      <c r="D102" s="13">
        <v>7.4</v>
      </c>
      <c r="E102" s="13">
        <v>3.94</v>
      </c>
    </row>
    <row r="103" spans="1:5">
      <c r="A103" s="16"/>
      <c r="B103" s="12">
        <v>32</v>
      </c>
      <c r="C103" s="13">
        <v>3.9</v>
      </c>
      <c r="D103" s="13">
        <v>8.11</v>
      </c>
      <c r="E103" s="13">
        <v>3.99</v>
      </c>
    </row>
    <row r="104" spans="1:5">
      <c r="A104" s="16"/>
      <c r="B104" s="12">
        <v>33</v>
      </c>
      <c r="C104" s="13">
        <v>3.77</v>
      </c>
      <c r="D104" s="13">
        <v>8.11</v>
      </c>
      <c r="E104" s="13">
        <v>3.81</v>
      </c>
    </row>
    <row r="105" spans="1:5">
      <c r="A105" s="16"/>
      <c r="B105" s="12">
        <v>34</v>
      </c>
      <c r="C105" s="13">
        <v>3.7</v>
      </c>
      <c r="D105" s="13">
        <v>7.82</v>
      </c>
      <c r="E105" s="13">
        <v>3.61</v>
      </c>
    </row>
    <row r="106" spans="1:5">
      <c r="A106" s="16"/>
      <c r="B106" s="12">
        <v>35</v>
      </c>
      <c r="C106" s="13">
        <v>3.91</v>
      </c>
      <c r="D106" s="13">
        <v>7.77</v>
      </c>
      <c r="E106" s="13">
        <v>3.83</v>
      </c>
    </row>
    <row r="107" spans="1:5">
      <c r="A107" s="16"/>
      <c r="B107" s="12">
        <v>36</v>
      </c>
      <c r="C107" s="13">
        <v>3.77</v>
      </c>
      <c r="D107" s="13">
        <v>8.1199999999999992</v>
      </c>
      <c r="E107" s="13">
        <v>3.76</v>
      </c>
    </row>
    <row r="108" spans="1:5">
      <c r="A108" s="16"/>
      <c r="B108" s="12">
        <v>37</v>
      </c>
      <c r="C108" s="13">
        <v>3.85</v>
      </c>
      <c r="D108" s="13">
        <v>8.11</v>
      </c>
      <c r="E108" s="13">
        <v>3.78</v>
      </c>
    </row>
    <row r="109" spans="1:5">
      <c r="A109" s="16"/>
      <c r="B109" s="12">
        <v>38</v>
      </c>
      <c r="C109" s="13">
        <v>3.82</v>
      </c>
      <c r="D109" s="13">
        <v>8.08</v>
      </c>
      <c r="E109" s="13">
        <v>3.71</v>
      </c>
    </row>
    <row r="110" spans="1:5">
      <c r="A110" s="16"/>
      <c r="B110" s="12">
        <v>39</v>
      </c>
      <c r="C110" s="13">
        <v>3.75</v>
      </c>
      <c r="D110" s="13">
        <v>8.02</v>
      </c>
      <c r="E110" s="13">
        <v>3.62</v>
      </c>
    </row>
    <row r="111" spans="1:5">
      <c r="A111" s="16"/>
      <c r="B111" s="12">
        <v>40</v>
      </c>
      <c r="C111" s="13">
        <v>4.05</v>
      </c>
      <c r="D111" s="13">
        <v>7.9</v>
      </c>
      <c r="E111" s="13">
        <v>3.98</v>
      </c>
    </row>
    <row r="112" spans="1:5">
      <c r="A112" s="16"/>
      <c r="B112" s="12">
        <v>41</v>
      </c>
      <c r="C112" s="13">
        <v>4.13</v>
      </c>
      <c r="D112" s="13">
        <v>7.83</v>
      </c>
      <c r="E112" s="13">
        <v>4.1100000000000003</v>
      </c>
    </row>
    <row r="113" spans="1:5">
      <c r="A113" s="16"/>
      <c r="B113" s="12">
        <v>42</v>
      </c>
      <c r="C113" s="13">
        <v>4.21</v>
      </c>
      <c r="D113" s="13">
        <v>7.89</v>
      </c>
      <c r="E113" s="13">
        <v>4.1399999999999997</v>
      </c>
    </row>
    <row r="114" spans="1:5">
      <c r="A114" s="16"/>
      <c r="B114" s="12">
        <v>43</v>
      </c>
      <c r="C114" s="13">
        <v>4.25</v>
      </c>
      <c r="D114" s="13">
        <v>7.82</v>
      </c>
      <c r="E114" s="13">
        <v>4.1100000000000003</v>
      </c>
    </row>
    <row r="115" spans="1:5">
      <c r="A115" s="16"/>
      <c r="B115" s="12">
        <v>44</v>
      </c>
      <c r="C115" s="13">
        <v>4.28</v>
      </c>
      <c r="D115" s="13">
        <v>7.58</v>
      </c>
      <c r="E115" s="13">
        <v>4.28</v>
      </c>
    </row>
    <row r="116" spans="1:5">
      <c r="A116" s="16"/>
      <c r="B116" s="12">
        <v>45</v>
      </c>
      <c r="C116" s="13">
        <v>4.18</v>
      </c>
      <c r="D116" s="13">
        <v>7.43</v>
      </c>
      <c r="E116" s="13">
        <v>4.18</v>
      </c>
    </row>
    <row r="117" spans="1:5">
      <c r="A117" s="16"/>
      <c r="B117" s="12">
        <v>46</v>
      </c>
      <c r="C117" s="13">
        <v>4.21</v>
      </c>
      <c r="D117" s="13">
        <v>7.55</v>
      </c>
      <c r="E117" s="13">
        <v>4.1900000000000004</v>
      </c>
    </row>
    <row r="118" spans="1:5">
      <c r="A118" s="16"/>
      <c r="B118" s="12">
        <v>47</v>
      </c>
      <c r="C118" s="13">
        <v>4.3</v>
      </c>
      <c r="D118" s="13">
        <v>7.51</v>
      </c>
      <c r="E118" s="13">
        <v>4.3</v>
      </c>
    </row>
    <row r="119" spans="1:5">
      <c r="A119" s="16"/>
      <c r="B119" s="12">
        <v>48</v>
      </c>
      <c r="C119" s="13">
        <v>4.34</v>
      </c>
      <c r="D119" s="13">
        <v>7.52</v>
      </c>
      <c r="E119" s="13">
        <v>4.3499999999999996</v>
      </c>
    </row>
    <row r="120" spans="1:5">
      <c r="A120" s="16"/>
      <c r="B120" s="12">
        <v>49</v>
      </c>
      <c r="C120" s="13">
        <v>4.32</v>
      </c>
      <c r="D120" s="13">
        <v>7.36</v>
      </c>
      <c r="E120" s="13">
        <v>4.32</v>
      </c>
    </row>
    <row r="121" spans="1:5">
      <c r="A121" s="16"/>
      <c r="B121" s="12">
        <v>50</v>
      </c>
      <c r="C121" s="13">
        <v>4.3099999999999996</v>
      </c>
      <c r="D121" s="13">
        <v>7.23</v>
      </c>
      <c r="E121" s="13">
        <v>4.3099999999999996</v>
      </c>
    </row>
    <row r="122" spans="1:5">
      <c r="A122" s="16"/>
      <c r="B122" s="12">
        <v>51</v>
      </c>
      <c r="C122" s="13">
        <v>4.3499999999999996</v>
      </c>
      <c r="D122" s="13">
        <v>7.44</v>
      </c>
      <c r="E122" s="13">
        <v>4.33</v>
      </c>
    </row>
    <row r="123" spans="1:5">
      <c r="A123" s="16"/>
      <c r="B123" s="12">
        <v>52</v>
      </c>
      <c r="C123" s="13">
        <v>4.3499999999999996</v>
      </c>
      <c r="D123" s="13">
        <v>7.37</v>
      </c>
      <c r="E123" s="13">
        <v>4.34</v>
      </c>
    </row>
    <row r="124" spans="1:5">
      <c r="A124" s="16">
        <v>2000</v>
      </c>
      <c r="B124" s="12">
        <v>1</v>
      </c>
      <c r="C124" s="13">
        <v>4.46</v>
      </c>
      <c r="D124" s="13">
        <v>7.5</v>
      </c>
      <c r="E124" s="13">
        <v>4.42</v>
      </c>
    </row>
    <row r="125" spans="1:5">
      <c r="A125" s="16"/>
      <c r="B125" s="12">
        <v>2</v>
      </c>
      <c r="C125" s="13">
        <v>4.42</v>
      </c>
      <c r="D125" s="13">
        <v>7.54</v>
      </c>
      <c r="E125" s="13">
        <v>4.45</v>
      </c>
    </row>
    <row r="126" spans="1:5">
      <c r="A126" s="16"/>
      <c r="B126" s="12">
        <v>3</v>
      </c>
      <c r="C126" s="13">
        <v>4.4400000000000004</v>
      </c>
      <c r="D126" s="13">
        <v>7.61</v>
      </c>
      <c r="E126" s="13">
        <v>4.4400000000000004</v>
      </c>
    </row>
    <row r="127" spans="1:5">
      <c r="A127" s="16"/>
      <c r="B127" s="12">
        <v>4</v>
      </c>
      <c r="C127" s="13">
        <v>4.47</v>
      </c>
      <c r="D127" s="13">
        <v>7.66</v>
      </c>
      <c r="E127" s="13">
        <v>4.47</v>
      </c>
    </row>
    <row r="128" spans="1:5">
      <c r="A128" s="16"/>
      <c r="B128" s="12">
        <v>5</v>
      </c>
      <c r="C128" s="13">
        <v>4.5199999999999996</v>
      </c>
      <c r="D128" s="13">
        <v>7.53</v>
      </c>
      <c r="E128" s="13">
        <v>4.51</v>
      </c>
    </row>
    <row r="129" spans="1:5">
      <c r="A129" s="16"/>
      <c r="B129" s="12">
        <v>6</v>
      </c>
      <c r="C129" s="13">
        <v>4.63</v>
      </c>
      <c r="D129" s="13">
        <v>7.41</v>
      </c>
      <c r="E129" s="13">
        <v>4.5599999999999996</v>
      </c>
    </row>
    <row r="130" spans="1:5">
      <c r="A130" s="16"/>
      <c r="B130" s="12">
        <v>7</v>
      </c>
      <c r="C130" s="13">
        <v>4.63</v>
      </c>
      <c r="D130" s="13">
        <v>7.45</v>
      </c>
      <c r="E130" s="13">
        <v>4.59</v>
      </c>
    </row>
    <row r="131" spans="1:5">
      <c r="A131" s="16"/>
      <c r="B131" s="12">
        <v>8</v>
      </c>
      <c r="C131" s="13">
        <v>4.6900000000000004</v>
      </c>
      <c r="D131" s="13">
        <v>7.33</v>
      </c>
      <c r="E131" s="13">
        <v>4.6900000000000004</v>
      </c>
    </row>
    <row r="132" spans="1:5">
      <c r="A132" s="16"/>
      <c r="B132" s="12">
        <v>9</v>
      </c>
      <c r="C132" s="13">
        <v>4.72</v>
      </c>
      <c r="D132" s="13">
        <v>7.4</v>
      </c>
      <c r="E132" s="13">
        <v>4.71</v>
      </c>
    </row>
    <row r="133" spans="1:5">
      <c r="A133" s="16"/>
      <c r="B133" s="12">
        <v>10</v>
      </c>
      <c r="C133" s="13">
        <v>4.7300000000000004</v>
      </c>
      <c r="D133" s="13">
        <v>7.32</v>
      </c>
      <c r="E133" s="13">
        <v>4.7</v>
      </c>
    </row>
    <row r="134" spans="1:5">
      <c r="A134" s="16"/>
      <c r="B134" s="12">
        <v>11</v>
      </c>
      <c r="C134" s="13">
        <v>4.8099999999999996</v>
      </c>
      <c r="D134" s="13">
        <v>7.26</v>
      </c>
      <c r="E134" s="13">
        <v>4.79</v>
      </c>
    </row>
    <row r="135" spans="1:5">
      <c r="A135" s="16"/>
      <c r="B135" s="12">
        <v>12</v>
      </c>
      <c r="C135" s="13">
        <v>4.79</v>
      </c>
      <c r="D135" s="13">
        <v>7.25</v>
      </c>
      <c r="E135" s="13">
        <v>4.78</v>
      </c>
    </row>
    <row r="136" spans="1:5">
      <c r="A136" s="16"/>
      <c r="B136" s="12">
        <v>13</v>
      </c>
      <c r="C136" s="13">
        <v>4.82</v>
      </c>
      <c r="D136" s="13">
        <v>7.24</v>
      </c>
      <c r="E136" s="13">
        <v>4.82</v>
      </c>
    </row>
    <row r="137" spans="1:5">
      <c r="A137" s="16"/>
      <c r="B137" s="12">
        <v>14</v>
      </c>
      <c r="C137" s="13">
        <v>4.8</v>
      </c>
      <c r="D137" s="13">
        <v>7.22</v>
      </c>
      <c r="E137" s="13">
        <v>4.8099999999999996</v>
      </c>
    </row>
    <row r="138" spans="1:5">
      <c r="A138" s="16"/>
      <c r="B138" s="12">
        <v>15</v>
      </c>
      <c r="C138" s="13">
        <v>4.8099999999999996</v>
      </c>
      <c r="D138" s="13">
        <v>7.16</v>
      </c>
      <c r="E138" s="13">
        <v>4.87</v>
      </c>
    </row>
    <row r="139" spans="1:5">
      <c r="A139" s="16"/>
      <c r="B139" s="12">
        <v>16</v>
      </c>
      <c r="C139" s="13">
        <v>4.8899999999999997</v>
      </c>
      <c r="D139" s="13">
        <v>7.22</v>
      </c>
      <c r="E139" s="13">
        <v>4.91</v>
      </c>
    </row>
    <row r="140" spans="1:5">
      <c r="A140" s="16"/>
      <c r="B140" s="12">
        <v>17</v>
      </c>
      <c r="C140" s="13">
        <v>5.2</v>
      </c>
      <c r="D140" s="13">
        <v>7.32</v>
      </c>
      <c r="E140" s="13">
        <v>5.2</v>
      </c>
    </row>
    <row r="141" spans="1:5">
      <c r="A141" s="16"/>
      <c r="B141" s="12">
        <v>18</v>
      </c>
      <c r="C141" s="13">
        <v>5.31</v>
      </c>
      <c r="D141" s="13">
        <v>7.4</v>
      </c>
      <c r="E141" s="13">
        <v>5.35</v>
      </c>
    </row>
    <row r="142" spans="1:5">
      <c r="A142" s="16"/>
      <c r="B142" s="12">
        <v>19</v>
      </c>
      <c r="C142" s="13">
        <v>5.36</v>
      </c>
      <c r="D142" s="13">
        <v>7.44</v>
      </c>
      <c r="E142" s="13">
        <v>5.33</v>
      </c>
    </row>
    <row r="143" spans="1:5">
      <c r="A143" s="16"/>
      <c r="B143" s="12">
        <v>20</v>
      </c>
      <c r="C143" s="13">
        <v>5.55</v>
      </c>
      <c r="D143" s="13">
        <v>7.58</v>
      </c>
      <c r="E143" s="13">
        <v>5.48</v>
      </c>
    </row>
    <row r="144" spans="1:5">
      <c r="A144" s="16"/>
      <c r="B144" s="12">
        <v>21</v>
      </c>
      <c r="C144" s="13">
        <v>5.59</v>
      </c>
      <c r="D144" s="13">
        <v>7.53</v>
      </c>
      <c r="E144" s="13">
        <v>5.57</v>
      </c>
    </row>
    <row r="145" spans="1:5">
      <c r="A145" s="16"/>
      <c r="B145" s="12">
        <v>22</v>
      </c>
      <c r="C145" s="13">
        <v>5.54</v>
      </c>
      <c r="D145" s="13">
        <v>7.53</v>
      </c>
      <c r="E145" s="13">
        <v>5.57</v>
      </c>
    </row>
    <row r="146" spans="1:5">
      <c r="A146" s="16"/>
      <c r="B146" s="12">
        <v>23</v>
      </c>
      <c r="C146" s="13">
        <v>5.7</v>
      </c>
      <c r="D146" s="13">
        <v>7.52</v>
      </c>
      <c r="E146" s="13">
        <v>5.7</v>
      </c>
    </row>
    <row r="147" spans="1:5">
      <c r="A147" s="16"/>
      <c r="B147" s="12">
        <v>24</v>
      </c>
      <c r="C147" s="13">
        <v>5.85</v>
      </c>
      <c r="D147" s="13">
        <v>7.53</v>
      </c>
      <c r="E147" s="13">
        <v>5.85</v>
      </c>
    </row>
    <row r="148" spans="1:5">
      <c r="A148" s="12"/>
      <c r="B148" s="12">
        <v>25</v>
      </c>
      <c r="C148" s="13">
        <v>5.87</v>
      </c>
      <c r="D148" s="13">
        <v>7.57</v>
      </c>
      <c r="E148" s="13">
        <v>5.87</v>
      </c>
    </row>
    <row r="149" spans="1:5">
      <c r="B149" s="12">
        <v>26</v>
      </c>
      <c r="C149" s="13">
        <v>5.94</v>
      </c>
      <c r="D149" s="13">
        <v>7.63</v>
      </c>
      <c r="E149" s="13">
        <v>5.94</v>
      </c>
    </row>
    <row r="150" spans="1:5">
      <c r="B150" s="12">
        <v>27</v>
      </c>
      <c r="C150" s="13">
        <v>6.07</v>
      </c>
      <c r="D150" s="13">
        <v>7.59</v>
      </c>
      <c r="E150" s="13">
        <v>6.04</v>
      </c>
    </row>
    <row r="151" spans="1:5">
      <c r="B151" s="12">
        <v>28</v>
      </c>
      <c r="C151" s="13">
        <v>6.34</v>
      </c>
      <c r="D151" s="13">
        <v>8.18</v>
      </c>
      <c r="E151" s="13">
        <v>6.15</v>
      </c>
    </row>
    <row r="152" spans="1:5">
      <c r="B152" s="12">
        <v>29</v>
      </c>
      <c r="C152" s="13">
        <v>6.38</v>
      </c>
      <c r="D152" s="13">
        <v>8.15</v>
      </c>
      <c r="E152" s="13">
        <v>6.14</v>
      </c>
    </row>
    <row r="153" spans="1:5">
      <c r="B153" s="12">
        <v>30</v>
      </c>
      <c r="C153" s="13">
        <v>6.33</v>
      </c>
      <c r="D153" s="13">
        <v>8.1</v>
      </c>
      <c r="E153" s="13">
        <v>6.12</v>
      </c>
    </row>
    <row r="154" spans="1:5">
      <c r="B154" s="12">
        <v>31</v>
      </c>
      <c r="C154" s="13">
        <v>6.23</v>
      </c>
      <c r="D154" s="13">
        <v>8.09</v>
      </c>
      <c r="E154" s="13">
        <v>6.07</v>
      </c>
    </row>
    <row r="155" spans="1:5">
      <c r="A155" s="16"/>
      <c r="B155" s="12">
        <v>32</v>
      </c>
      <c r="C155" s="13">
        <v>6.15</v>
      </c>
      <c r="D155" s="13">
        <v>8.07</v>
      </c>
      <c r="E155" s="13">
        <v>5.96</v>
      </c>
    </row>
    <row r="156" spans="1:5">
      <c r="A156" s="16"/>
      <c r="B156" s="12">
        <v>33</v>
      </c>
      <c r="C156" s="13">
        <v>6.15</v>
      </c>
      <c r="D156" s="13">
        <v>7.93</v>
      </c>
      <c r="E156" s="13">
        <v>6.06</v>
      </c>
    </row>
    <row r="157" spans="1:5">
      <c r="A157" s="16"/>
      <c r="B157" s="12">
        <v>34</v>
      </c>
      <c r="C157" s="13">
        <v>6.16</v>
      </c>
      <c r="D157" s="13">
        <v>8.0399999999999991</v>
      </c>
      <c r="E157" s="13">
        <v>6.03</v>
      </c>
    </row>
    <row r="158" spans="1:5">
      <c r="A158" s="16"/>
      <c r="B158" s="12">
        <v>35</v>
      </c>
      <c r="C158" s="13">
        <v>6.12</v>
      </c>
      <c r="D158" s="13">
        <v>7.99</v>
      </c>
      <c r="E158" s="13">
        <v>6</v>
      </c>
    </row>
    <row r="159" spans="1:5">
      <c r="A159" s="16"/>
      <c r="B159" s="12">
        <v>36</v>
      </c>
      <c r="C159" s="13">
        <v>6.08</v>
      </c>
      <c r="D159" s="13">
        <v>7.96</v>
      </c>
      <c r="E159" s="13">
        <v>5.88</v>
      </c>
    </row>
    <row r="160" spans="1:5">
      <c r="A160" s="16"/>
      <c r="B160" s="12">
        <v>37</v>
      </c>
      <c r="C160" s="13">
        <v>6.26</v>
      </c>
      <c r="D160" s="13">
        <v>8.0500000000000007</v>
      </c>
      <c r="E160" s="13">
        <v>6.11</v>
      </c>
    </row>
    <row r="161" spans="1:5">
      <c r="A161" s="16"/>
      <c r="B161" s="12">
        <v>38</v>
      </c>
      <c r="C161" s="13">
        <v>6.41</v>
      </c>
      <c r="D161" s="13">
        <v>8.14</v>
      </c>
      <c r="E161" s="13">
        <v>6.24</v>
      </c>
    </row>
    <row r="162" spans="1:5">
      <c r="A162" s="16"/>
      <c r="B162" s="12">
        <v>39</v>
      </c>
      <c r="C162" s="13">
        <v>6.23</v>
      </c>
      <c r="D162" s="13">
        <v>8.0399999999999991</v>
      </c>
      <c r="E162" s="13">
        <v>6.08</v>
      </c>
    </row>
    <row r="163" spans="1:5">
      <c r="A163" s="16"/>
      <c r="B163" s="12">
        <v>40</v>
      </c>
      <c r="C163" s="13">
        <v>5.96</v>
      </c>
      <c r="D163" s="13">
        <v>8.06</v>
      </c>
      <c r="E163" s="13">
        <v>5.82</v>
      </c>
    </row>
    <row r="164" spans="1:5">
      <c r="A164" s="16"/>
      <c r="B164" s="12">
        <v>41</v>
      </c>
      <c r="C164" s="13">
        <v>5.83</v>
      </c>
      <c r="D164" s="13">
        <v>7.81</v>
      </c>
      <c r="E164" s="13">
        <v>5.74</v>
      </c>
    </row>
    <row r="165" spans="1:5">
      <c r="A165" s="16"/>
      <c r="B165" s="12">
        <v>42</v>
      </c>
      <c r="C165" s="13">
        <v>5.9</v>
      </c>
      <c r="D165" s="13">
        <v>7.71</v>
      </c>
      <c r="E165" s="13">
        <v>6.01</v>
      </c>
    </row>
    <row r="166" spans="1:5">
      <c r="A166" s="16"/>
      <c r="B166" s="12">
        <v>43</v>
      </c>
      <c r="C166" s="13">
        <v>5.92</v>
      </c>
      <c r="D166" s="13">
        <v>7.71</v>
      </c>
      <c r="E166" s="13">
        <v>5.74</v>
      </c>
    </row>
    <row r="167" spans="1:5">
      <c r="A167" s="16"/>
      <c r="B167" s="12">
        <v>44</v>
      </c>
      <c r="C167" s="13">
        <v>5.96</v>
      </c>
      <c r="D167" s="13">
        <v>7.58</v>
      </c>
      <c r="E167" s="13">
        <v>5.69</v>
      </c>
    </row>
    <row r="168" spans="1:5">
      <c r="A168" s="16"/>
      <c r="B168" s="12">
        <v>45</v>
      </c>
      <c r="C168" s="13">
        <v>5.74</v>
      </c>
      <c r="D168" s="13">
        <v>7.5</v>
      </c>
      <c r="E168" s="13">
        <v>5.66</v>
      </c>
    </row>
    <row r="169" spans="1:5">
      <c r="A169" s="16"/>
      <c r="B169" s="12">
        <v>46</v>
      </c>
      <c r="C169" s="13">
        <v>5.72</v>
      </c>
      <c r="D169" s="13">
        <v>7.41</v>
      </c>
      <c r="E169" s="13">
        <v>5.61</v>
      </c>
    </row>
    <row r="170" spans="1:5">
      <c r="A170" s="16"/>
      <c r="B170" s="12">
        <v>47</v>
      </c>
      <c r="C170" s="13">
        <v>5.72</v>
      </c>
      <c r="D170" s="13">
        <v>7.34</v>
      </c>
      <c r="E170" s="13">
        <v>5.63</v>
      </c>
    </row>
    <row r="171" spans="1:5">
      <c r="A171" s="16"/>
      <c r="B171" s="12">
        <v>48</v>
      </c>
      <c r="C171" s="13">
        <v>5.68</v>
      </c>
      <c r="D171" s="13">
        <v>7.37</v>
      </c>
      <c r="E171" s="13">
        <v>5.61</v>
      </c>
    </row>
    <row r="172" spans="1:5">
      <c r="A172" s="16"/>
      <c r="B172" s="12">
        <v>49</v>
      </c>
      <c r="C172" s="13">
        <v>5.58</v>
      </c>
      <c r="D172" s="13">
        <v>7.28</v>
      </c>
      <c r="E172" s="13">
        <v>5.58</v>
      </c>
    </row>
    <row r="173" spans="1:5">
      <c r="A173" s="16"/>
      <c r="B173" s="12">
        <v>50</v>
      </c>
      <c r="C173" s="13">
        <v>5.48</v>
      </c>
      <c r="D173" s="13">
        <v>7.34</v>
      </c>
      <c r="E173" s="13">
        <v>5.38</v>
      </c>
    </row>
    <row r="174" spans="1:5">
      <c r="A174" s="16"/>
      <c r="B174" s="12">
        <v>51</v>
      </c>
      <c r="C174" s="13">
        <v>5.46</v>
      </c>
      <c r="D174" s="13">
        <v>7.28</v>
      </c>
      <c r="E174" s="13">
        <v>5.33</v>
      </c>
    </row>
    <row r="175" spans="1:5">
      <c r="A175" s="16"/>
      <c r="B175" s="12">
        <v>52</v>
      </c>
      <c r="C175" s="13">
        <v>5.47</v>
      </c>
      <c r="D175" s="13">
        <v>7.24</v>
      </c>
      <c r="E175" s="13">
        <v>5.13</v>
      </c>
    </row>
    <row r="176" spans="1:5">
      <c r="A176" s="16">
        <v>2001</v>
      </c>
      <c r="B176" s="12">
        <v>1</v>
      </c>
      <c r="C176" s="13">
        <v>5.17</v>
      </c>
      <c r="D176" s="13">
        <v>7</v>
      </c>
      <c r="E176" s="13">
        <v>5.05</v>
      </c>
    </row>
    <row r="177" spans="1:5">
      <c r="A177" s="16"/>
      <c r="B177" s="12">
        <v>2</v>
      </c>
      <c r="C177" s="13">
        <v>5.07</v>
      </c>
      <c r="D177" s="13">
        <v>7.35</v>
      </c>
      <c r="E177" s="13">
        <v>5.04</v>
      </c>
    </row>
    <row r="178" spans="1:5">
      <c r="A178" s="16"/>
      <c r="B178" s="12">
        <v>3</v>
      </c>
      <c r="C178" s="13">
        <v>5.16</v>
      </c>
      <c r="D178" s="13">
        <v>7.25</v>
      </c>
      <c r="E178" s="13">
        <v>5.14</v>
      </c>
    </row>
    <row r="179" spans="1:5">
      <c r="A179" s="16"/>
      <c r="B179" s="12">
        <v>4</v>
      </c>
      <c r="C179" s="13">
        <v>5.21</v>
      </c>
      <c r="D179" s="13">
        <v>7.25</v>
      </c>
      <c r="E179" s="13">
        <v>5.19</v>
      </c>
    </row>
    <row r="180" spans="1:5">
      <c r="A180" s="16"/>
      <c r="B180" s="12">
        <v>5</v>
      </c>
      <c r="C180" s="13">
        <v>5.14</v>
      </c>
      <c r="D180" s="13">
        <v>7.25</v>
      </c>
      <c r="E180" s="13">
        <v>5.12</v>
      </c>
    </row>
    <row r="181" spans="1:5">
      <c r="A181" s="16"/>
      <c r="B181" s="12">
        <v>6</v>
      </c>
      <c r="C181" s="13">
        <v>5.16</v>
      </c>
      <c r="D181" s="13">
        <v>7.11</v>
      </c>
      <c r="E181" s="13">
        <v>5.12</v>
      </c>
    </row>
    <row r="182" spans="1:5">
      <c r="A182" s="16"/>
      <c r="B182" s="12">
        <v>7</v>
      </c>
      <c r="C182" s="13">
        <v>5.13</v>
      </c>
      <c r="D182" s="13">
        <v>7.13</v>
      </c>
      <c r="E182" s="13">
        <v>5.0999999999999996</v>
      </c>
    </row>
    <row r="183" spans="1:5">
      <c r="A183" s="16"/>
      <c r="B183" s="12">
        <v>8</v>
      </c>
      <c r="C183" s="13">
        <v>5.19</v>
      </c>
      <c r="D183" s="13">
        <v>7.13</v>
      </c>
      <c r="E183" s="13">
        <v>5.17</v>
      </c>
    </row>
    <row r="184" spans="1:5">
      <c r="A184" s="16"/>
      <c r="B184" s="12">
        <v>9</v>
      </c>
      <c r="C184" s="13">
        <v>5.09</v>
      </c>
      <c r="D184" s="13">
        <v>7.16</v>
      </c>
      <c r="E184" s="13">
        <v>5.09</v>
      </c>
    </row>
    <row r="185" spans="1:5">
      <c r="A185" s="16"/>
      <c r="B185" s="12">
        <v>10</v>
      </c>
      <c r="C185" s="13">
        <v>5.1100000000000003</v>
      </c>
      <c r="D185" s="13">
        <v>6.94</v>
      </c>
      <c r="E185" s="13">
        <v>5.0999999999999996</v>
      </c>
    </row>
    <row r="186" spans="1:5">
      <c r="A186" s="16"/>
      <c r="B186" s="12">
        <v>11</v>
      </c>
      <c r="C186" s="13">
        <v>5.0999999999999996</v>
      </c>
      <c r="D186" s="13">
        <v>6.83</v>
      </c>
      <c r="E186" s="13">
        <v>5.07</v>
      </c>
    </row>
    <row r="187" spans="1:5">
      <c r="A187" s="16"/>
      <c r="B187" s="12">
        <v>12</v>
      </c>
      <c r="C187" s="13">
        <v>5.01</v>
      </c>
      <c r="D187" s="13">
        <v>6.74</v>
      </c>
      <c r="E187" s="13">
        <v>5</v>
      </c>
    </row>
    <row r="188" spans="1:5">
      <c r="A188" s="16"/>
      <c r="B188" s="12">
        <v>13</v>
      </c>
      <c r="C188" s="13">
        <v>4.91</v>
      </c>
      <c r="D188" s="13">
        <v>6.62</v>
      </c>
      <c r="E188" s="13">
        <v>4.91</v>
      </c>
    </row>
    <row r="189" spans="1:5">
      <c r="A189" s="16"/>
      <c r="B189" s="12">
        <v>14</v>
      </c>
      <c r="C189" s="13">
        <v>4.92</v>
      </c>
      <c r="D189" s="13">
        <v>6.63</v>
      </c>
      <c r="E189" s="13">
        <v>4.91</v>
      </c>
    </row>
    <row r="190" spans="1:5">
      <c r="A190" s="16"/>
      <c r="B190" s="12">
        <v>15</v>
      </c>
      <c r="C190" s="13">
        <v>4.92</v>
      </c>
      <c r="D190" s="13">
        <v>6.63</v>
      </c>
      <c r="E190" s="13">
        <v>4.9000000000000004</v>
      </c>
    </row>
    <row r="191" spans="1:5">
      <c r="A191" s="16"/>
      <c r="B191" s="12">
        <v>16</v>
      </c>
      <c r="C191" s="13">
        <v>5.16</v>
      </c>
      <c r="D191" s="13">
        <v>6.76</v>
      </c>
      <c r="E191" s="13">
        <v>5.12</v>
      </c>
    </row>
    <row r="192" spans="1:5">
      <c r="A192" s="16"/>
      <c r="B192" s="12">
        <v>17</v>
      </c>
      <c r="C192" s="13">
        <v>5.21</v>
      </c>
      <c r="D192" s="13">
        <v>6.93</v>
      </c>
      <c r="E192" s="13">
        <v>5.18</v>
      </c>
    </row>
    <row r="193" spans="1:5">
      <c r="A193" s="16"/>
      <c r="B193" s="12">
        <v>18</v>
      </c>
      <c r="C193" s="13">
        <v>5.29</v>
      </c>
      <c r="D193" s="13">
        <v>7.01</v>
      </c>
      <c r="E193" s="13">
        <v>5.27</v>
      </c>
    </row>
    <row r="194" spans="1:5">
      <c r="A194" s="16"/>
      <c r="B194" s="12">
        <v>19</v>
      </c>
      <c r="C194" s="13">
        <v>5.23</v>
      </c>
      <c r="D194" s="13">
        <v>6.98</v>
      </c>
      <c r="E194" s="13">
        <v>5.21</v>
      </c>
    </row>
    <row r="195" spans="1:5">
      <c r="A195" s="16"/>
      <c r="B195" s="12">
        <v>20</v>
      </c>
      <c r="C195" s="13">
        <v>5.0599999999999996</v>
      </c>
      <c r="D195" s="13">
        <v>7.05</v>
      </c>
      <c r="E195" s="13">
        <v>5.05</v>
      </c>
    </row>
    <row r="196" spans="1:5">
      <c r="A196" s="16"/>
      <c r="B196" s="12">
        <v>21</v>
      </c>
      <c r="C196" s="13">
        <v>5.09</v>
      </c>
      <c r="D196" s="13">
        <v>7.12</v>
      </c>
      <c r="E196" s="13">
        <v>5.07</v>
      </c>
    </row>
    <row r="197" spans="1:5">
      <c r="A197" s="16"/>
      <c r="B197" s="12">
        <v>22</v>
      </c>
      <c r="C197" s="13">
        <v>5.0599999999999996</v>
      </c>
      <c r="D197" s="13">
        <v>7.17</v>
      </c>
      <c r="E197" s="13">
        <v>5.05</v>
      </c>
    </row>
    <row r="198" spans="1:5">
      <c r="A198" s="16"/>
      <c r="B198" s="12">
        <v>23</v>
      </c>
      <c r="C198" s="13">
        <v>4.97</v>
      </c>
      <c r="D198" s="13">
        <v>7.18</v>
      </c>
      <c r="E198" s="13">
        <v>4.9400000000000004</v>
      </c>
    </row>
    <row r="199" spans="1:5">
      <c r="A199" s="16"/>
      <c r="B199" s="12">
        <v>24</v>
      </c>
      <c r="C199" s="13">
        <v>4.99</v>
      </c>
      <c r="D199" s="13">
        <v>7.12</v>
      </c>
      <c r="E199" s="13">
        <v>4.9800000000000004</v>
      </c>
    </row>
    <row r="200" spans="1:5">
      <c r="A200" s="12"/>
      <c r="B200" s="12">
        <v>25</v>
      </c>
      <c r="C200" s="13">
        <v>4.99</v>
      </c>
      <c r="D200" s="13">
        <v>7.14</v>
      </c>
      <c r="E200" s="13">
        <v>4.9800000000000004</v>
      </c>
    </row>
    <row r="201" spans="1:5">
      <c r="B201" s="12">
        <v>26</v>
      </c>
      <c r="C201" s="13">
        <v>4.9400000000000004</v>
      </c>
      <c r="D201" s="13">
        <v>7.07</v>
      </c>
      <c r="E201" s="13">
        <v>4.8899999999999997</v>
      </c>
    </row>
    <row r="202" spans="1:5">
      <c r="B202" s="12">
        <v>27</v>
      </c>
      <c r="C202" s="13">
        <v>4.97</v>
      </c>
      <c r="D202" s="13">
        <v>7.09</v>
      </c>
      <c r="E202" s="13">
        <v>4.96</v>
      </c>
    </row>
    <row r="203" spans="1:5">
      <c r="A203" s="16"/>
      <c r="B203" s="12">
        <v>28</v>
      </c>
      <c r="C203" s="13">
        <v>4.99</v>
      </c>
      <c r="D203" s="13">
        <v>7.11</v>
      </c>
      <c r="E203" s="13">
        <v>4.97</v>
      </c>
    </row>
    <row r="204" spans="1:5">
      <c r="A204" s="16"/>
      <c r="B204" s="12">
        <v>29</v>
      </c>
      <c r="C204" s="13">
        <v>4.9400000000000004</v>
      </c>
      <c r="D204" s="13">
        <v>7.16</v>
      </c>
      <c r="E204" s="13">
        <v>4.93</v>
      </c>
    </row>
    <row r="205" spans="1:5">
      <c r="A205" s="16"/>
      <c r="B205" s="12">
        <v>30</v>
      </c>
      <c r="C205" s="13">
        <v>4.8899999999999997</v>
      </c>
      <c r="D205" s="13">
        <v>7.12</v>
      </c>
      <c r="E205" s="13">
        <v>4.87</v>
      </c>
    </row>
    <row r="206" spans="1:5">
      <c r="A206" s="16"/>
      <c r="B206" s="12">
        <v>31</v>
      </c>
      <c r="C206" s="13">
        <v>4.8499999999999996</v>
      </c>
      <c r="D206" s="13">
        <v>7.07</v>
      </c>
      <c r="E206" s="13">
        <v>4.84</v>
      </c>
    </row>
    <row r="207" spans="1:5">
      <c r="A207" s="16"/>
      <c r="B207" s="12">
        <v>32</v>
      </c>
      <c r="C207" s="13">
        <v>4.8099999999999996</v>
      </c>
      <c r="D207" s="13">
        <v>6.85</v>
      </c>
      <c r="E207" s="13">
        <v>4.7699999999999996</v>
      </c>
    </row>
    <row r="208" spans="1:5">
      <c r="A208" s="16"/>
      <c r="B208" s="12">
        <v>33</v>
      </c>
      <c r="C208" s="13">
        <v>4.7300000000000004</v>
      </c>
      <c r="D208" s="13">
        <v>6.7</v>
      </c>
      <c r="E208" s="13">
        <v>4.6900000000000004</v>
      </c>
    </row>
    <row r="209" spans="1:5">
      <c r="A209" s="16"/>
      <c r="B209" s="12">
        <v>34</v>
      </c>
      <c r="C209" s="13">
        <v>4.7</v>
      </c>
      <c r="D209" s="13">
        <v>6.59</v>
      </c>
      <c r="E209" s="13">
        <v>4.68</v>
      </c>
    </row>
    <row r="210" spans="1:5">
      <c r="A210" s="16"/>
      <c r="B210" s="12">
        <v>35</v>
      </c>
      <c r="C210" s="13">
        <v>4.72</v>
      </c>
      <c r="D210" s="13">
        <v>6.67</v>
      </c>
      <c r="E210" s="13">
        <v>4.6900000000000004</v>
      </c>
    </row>
    <row r="211" spans="1:5">
      <c r="A211" s="16"/>
      <c r="B211" s="12">
        <v>36</v>
      </c>
      <c r="C211" s="13">
        <v>4.7</v>
      </c>
      <c r="D211" s="13">
        <v>6.62</v>
      </c>
      <c r="E211" s="13">
        <v>4.59</v>
      </c>
    </row>
    <row r="212" spans="1:5">
      <c r="A212" s="16"/>
      <c r="B212" s="12">
        <v>37</v>
      </c>
      <c r="C212" s="13">
        <v>4.57</v>
      </c>
      <c r="D212" s="13">
        <v>6.57</v>
      </c>
      <c r="E212" s="13">
        <v>4.55</v>
      </c>
    </row>
    <row r="213" spans="1:5">
      <c r="A213" s="16"/>
      <c r="B213" s="12">
        <v>38</v>
      </c>
      <c r="C213" s="13">
        <v>4.26</v>
      </c>
      <c r="D213" s="13">
        <v>6.56</v>
      </c>
      <c r="E213" s="13">
        <v>4.21</v>
      </c>
    </row>
    <row r="214" spans="1:5">
      <c r="A214" s="16"/>
      <c r="B214" s="12">
        <v>39</v>
      </c>
      <c r="C214" s="13">
        <v>4.0999999999999996</v>
      </c>
      <c r="D214" s="13">
        <v>6.58</v>
      </c>
      <c r="E214" s="13">
        <v>4.08</v>
      </c>
    </row>
    <row r="215" spans="1:5">
      <c r="A215" s="16"/>
      <c r="B215" s="12">
        <v>40</v>
      </c>
      <c r="C215" s="13">
        <v>3.97</v>
      </c>
      <c r="D215" s="13">
        <v>6.37</v>
      </c>
      <c r="E215" s="13">
        <v>3.97</v>
      </c>
    </row>
    <row r="216" spans="1:5">
      <c r="A216" s="16"/>
      <c r="B216" s="12">
        <v>41</v>
      </c>
      <c r="C216" s="13">
        <v>3.92</v>
      </c>
      <c r="D216" s="13">
        <v>6.37</v>
      </c>
      <c r="E216" s="13">
        <v>3.9</v>
      </c>
    </row>
    <row r="217" spans="1:5">
      <c r="A217" s="16"/>
      <c r="B217" s="12">
        <v>42</v>
      </c>
      <c r="C217" s="13">
        <v>3.95</v>
      </c>
      <c r="D217" s="13">
        <v>6.35</v>
      </c>
      <c r="E217" s="13">
        <v>3.92</v>
      </c>
    </row>
    <row r="218" spans="1:5">
      <c r="A218" s="16"/>
      <c r="B218" s="12">
        <v>43</v>
      </c>
      <c r="C218" s="13">
        <v>3.88</v>
      </c>
      <c r="D218" s="13">
        <v>6.29</v>
      </c>
      <c r="E218" s="13">
        <v>3.86</v>
      </c>
    </row>
    <row r="219" spans="1:5">
      <c r="A219" s="16"/>
      <c r="B219" s="12">
        <v>44</v>
      </c>
      <c r="C219" s="13">
        <v>3.8</v>
      </c>
      <c r="D219" s="13">
        <v>6.16</v>
      </c>
      <c r="E219" s="13">
        <v>3.81</v>
      </c>
    </row>
    <row r="220" spans="1:5">
      <c r="A220" s="16"/>
      <c r="B220" s="12">
        <v>45</v>
      </c>
      <c r="C220" s="13">
        <v>3.6</v>
      </c>
      <c r="D220" s="13">
        <v>5.97</v>
      </c>
      <c r="E220" s="13">
        <v>3.6</v>
      </c>
    </row>
    <row r="221" spans="1:5">
      <c r="A221" s="16"/>
      <c r="B221" s="12">
        <v>46</v>
      </c>
      <c r="C221" s="13">
        <v>3.67</v>
      </c>
      <c r="D221" s="13">
        <v>5.9</v>
      </c>
      <c r="E221" s="13">
        <v>3.67</v>
      </c>
    </row>
    <row r="222" spans="1:5">
      <c r="A222" s="16"/>
      <c r="B222" s="12">
        <v>47</v>
      </c>
      <c r="C222" s="13">
        <v>3.84</v>
      </c>
      <c r="D222" s="13">
        <v>6.04</v>
      </c>
      <c r="E222" s="13">
        <v>3.84</v>
      </c>
    </row>
    <row r="223" spans="1:5">
      <c r="A223" s="16"/>
      <c r="B223" s="12">
        <v>48</v>
      </c>
      <c r="C223" s="13">
        <v>3.84</v>
      </c>
      <c r="D223" s="13">
        <v>6.16</v>
      </c>
      <c r="E223" s="13">
        <v>3.83</v>
      </c>
    </row>
    <row r="224" spans="1:5">
      <c r="A224" s="16"/>
      <c r="B224" s="12">
        <v>49</v>
      </c>
      <c r="C224" s="13">
        <v>3.82</v>
      </c>
      <c r="D224" s="13">
        <v>6.12</v>
      </c>
      <c r="E224" s="13">
        <v>3.8</v>
      </c>
    </row>
    <row r="225" spans="1:5">
      <c r="A225" s="16"/>
      <c r="B225" s="12">
        <v>50</v>
      </c>
      <c r="C225" s="13">
        <v>3.86</v>
      </c>
      <c r="D225" s="13">
        <v>6.29</v>
      </c>
      <c r="E225" s="13">
        <v>3.85</v>
      </c>
    </row>
    <row r="226" spans="1:5">
      <c r="A226" s="16"/>
      <c r="B226" s="12">
        <v>51</v>
      </c>
      <c r="C226" s="13">
        <v>3.84</v>
      </c>
      <c r="D226" s="13">
        <v>6.35</v>
      </c>
      <c r="E226" s="13">
        <v>3.82</v>
      </c>
    </row>
    <row r="227" spans="1:5">
      <c r="A227" s="16"/>
      <c r="B227" s="12">
        <v>52</v>
      </c>
      <c r="C227" s="13">
        <v>3.91</v>
      </c>
      <c r="D227" s="13">
        <v>6.4</v>
      </c>
      <c r="E227" s="13">
        <v>3.89</v>
      </c>
    </row>
    <row r="228" spans="1:5">
      <c r="A228" s="16">
        <v>2002</v>
      </c>
      <c r="B228" s="12">
        <v>1</v>
      </c>
      <c r="C228" s="13">
        <v>3.85</v>
      </c>
      <c r="D228" s="13">
        <v>6.37</v>
      </c>
      <c r="E228" s="13">
        <v>3.84</v>
      </c>
    </row>
    <row r="229" spans="1:5">
      <c r="A229" s="16"/>
      <c r="B229" s="12">
        <v>2</v>
      </c>
      <c r="C229" s="13">
        <v>3.93</v>
      </c>
      <c r="D229" s="13">
        <v>6.31</v>
      </c>
      <c r="E229" s="13">
        <v>3.92</v>
      </c>
    </row>
    <row r="230" spans="1:5">
      <c r="A230" s="16"/>
      <c r="B230" s="12">
        <v>3</v>
      </c>
      <c r="C230" s="13">
        <v>3.9</v>
      </c>
      <c r="D230" s="13">
        <v>6.32</v>
      </c>
      <c r="E230" s="13">
        <v>3.91</v>
      </c>
    </row>
    <row r="231" spans="1:5">
      <c r="A231" s="16"/>
      <c r="B231" s="12">
        <v>4</v>
      </c>
      <c r="C231" s="13">
        <v>4.0199999999999996</v>
      </c>
      <c r="D231" s="13">
        <v>6.31</v>
      </c>
      <c r="E231" s="13">
        <v>3.97</v>
      </c>
    </row>
    <row r="232" spans="1:5">
      <c r="A232" s="16"/>
      <c r="B232" s="12">
        <v>5</v>
      </c>
      <c r="C232" s="13">
        <v>4.03</v>
      </c>
      <c r="D232" s="13">
        <v>6.43</v>
      </c>
      <c r="E232" s="13">
        <v>4.0199999999999996</v>
      </c>
    </row>
    <row r="233" spans="1:5">
      <c r="A233" s="16"/>
      <c r="B233" s="12">
        <v>6</v>
      </c>
      <c r="C233" s="13">
        <v>3.94</v>
      </c>
      <c r="D233" s="13">
        <v>6.37</v>
      </c>
      <c r="E233" s="13">
        <v>3.92</v>
      </c>
    </row>
    <row r="234" spans="1:5">
      <c r="A234" s="16"/>
      <c r="B234" s="12">
        <v>7</v>
      </c>
      <c r="C234" s="13">
        <v>3.95</v>
      </c>
      <c r="D234" s="13">
        <v>6.44</v>
      </c>
      <c r="E234" s="13">
        <v>3.94</v>
      </c>
    </row>
    <row r="235" spans="1:5">
      <c r="A235" s="16"/>
      <c r="B235" s="12">
        <v>8</v>
      </c>
      <c r="C235" s="13">
        <v>3.92</v>
      </c>
      <c r="D235" s="13">
        <v>6.45</v>
      </c>
      <c r="E235" s="13">
        <v>3.94</v>
      </c>
    </row>
    <row r="236" spans="1:5">
      <c r="A236" s="16"/>
      <c r="B236" s="12">
        <v>9</v>
      </c>
      <c r="C236" s="13">
        <v>3.95</v>
      </c>
      <c r="D236" s="13">
        <v>6.46</v>
      </c>
      <c r="E236" s="13">
        <v>3.93</v>
      </c>
    </row>
    <row r="237" spans="1:5">
      <c r="A237" s="16"/>
      <c r="B237" s="12">
        <v>10</v>
      </c>
      <c r="C237" s="13">
        <v>4</v>
      </c>
      <c r="D237" s="13">
        <v>6.53</v>
      </c>
      <c r="E237" s="13">
        <v>4</v>
      </c>
    </row>
    <row r="238" spans="1:5">
      <c r="A238" s="16"/>
      <c r="B238" s="12">
        <v>11</v>
      </c>
      <c r="C238" s="13">
        <v>4.0999999999999996</v>
      </c>
      <c r="D238" s="13">
        <v>6.61</v>
      </c>
      <c r="E238" s="13">
        <v>4.05</v>
      </c>
    </row>
    <row r="239" spans="1:5">
      <c r="A239" s="16"/>
      <c r="B239" s="12">
        <v>12</v>
      </c>
      <c r="C239" s="13">
        <v>4.0999999999999996</v>
      </c>
      <c r="D239" s="13">
        <v>6.61</v>
      </c>
      <c r="E239" s="13">
        <v>4.08</v>
      </c>
    </row>
    <row r="240" spans="1:5">
      <c r="A240" s="16"/>
      <c r="B240" s="12">
        <v>13</v>
      </c>
      <c r="C240" s="13">
        <v>4.17</v>
      </c>
      <c r="D240" s="13">
        <v>6.61</v>
      </c>
      <c r="E240" s="13">
        <v>4.16</v>
      </c>
    </row>
    <row r="241" spans="1:5">
      <c r="A241" s="16"/>
      <c r="B241" s="12">
        <v>14</v>
      </c>
      <c r="C241" s="13">
        <v>4.1500000000000004</v>
      </c>
      <c r="D241" s="13">
        <v>6.58</v>
      </c>
      <c r="E241" s="13">
        <v>4.13</v>
      </c>
    </row>
    <row r="242" spans="1:5">
      <c r="A242" s="16"/>
      <c r="B242" s="12">
        <v>15</v>
      </c>
      <c r="C242" s="13">
        <v>4.09</v>
      </c>
      <c r="D242" s="13">
        <v>6.58</v>
      </c>
      <c r="E242" s="13">
        <v>4.0599999999999996</v>
      </c>
    </row>
    <row r="243" spans="1:5">
      <c r="A243" s="16"/>
      <c r="B243" s="12">
        <v>16</v>
      </c>
      <c r="C243" s="13">
        <v>4.0599999999999996</v>
      </c>
      <c r="D243" s="13">
        <v>6.58</v>
      </c>
      <c r="E243" s="13">
        <v>4.05</v>
      </c>
    </row>
    <row r="244" spans="1:5">
      <c r="A244" s="16"/>
      <c r="B244" s="12">
        <v>17</v>
      </c>
      <c r="C244" s="13">
        <v>4.04</v>
      </c>
      <c r="D244" s="13">
        <v>6.58</v>
      </c>
      <c r="E244" s="13">
        <v>4.03</v>
      </c>
    </row>
    <row r="245" spans="1:5">
      <c r="A245" s="16"/>
      <c r="B245" s="12">
        <v>18</v>
      </c>
      <c r="C245" s="13">
        <v>3.98</v>
      </c>
      <c r="D245" s="13">
        <v>6.56</v>
      </c>
      <c r="E245" s="13">
        <v>3.98</v>
      </c>
    </row>
    <row r="246" spans="1:5">
      <c r="A246" s="16"/>
      <c r="B246" s="12">
        <v>19</v>
      </c>
      <c r="C246" s="13">
        <v>4.0599999999999996</v>
      </c>
      <c r="D246" s="13">
        <v>6.56</v>
      </c>
      <c r="E246" s="13">
        <v>3.98</v>
      </c>
    </row>
    <row r="247" spans="1:5">
      <c r="A247" s="16"/>
      <c r="B247" s="12">
        <v>20</v>
      </c>
      <c r="C247" s="13">
        <v>4.13</v>
      </c>
      <c r="D247" s="13">
        <v>6.58</v>
      </c>
      <c r="E247" s="13">
        <v>4.09</v>
      </c>
    </row>
    <row r="248" spans="1:5">
      <c r="A248" s="16"/>
      <c r="B248" s="12">
        <v>21</v>
      </c>
      <c r="C248" s="13">
        <v>4.0999999999999996</v>
      </c>
      <c r="D248" s="13">
        <v>6.56</v>
      </c>
      <c r="E248" s="13">
        <v>4.1100000000000003</v>
      </c>
    </row>
    <row r="249" spans="1:5">
      <c r="A249" s="16"/>
      <c r="B249" s="12">
        <v>22</v>
      </c>
      <c r="C249" s="13">
        <v>4.08</v>
      </c>
      <c r="D249" s="13">
        <v>6.54</v>
      </c>
      <c r="E249" s="13">
        <v>4.08</v>
      </c>
    </row>
    <row r="250" spans="1:5">
      <c r="A250" s="16"/>
      <c r="B250" s="12">
        <v>23</v>
      </c>
      <c r="C250" s="13">
        <v>4.08</v>
      </c>
      <c r="D250" s="13">
        <v>6.52</v>
      </c>
      <c r="E250" s="13">
        <v>4.04</v>
      </c>
    </row>
    <row r="251" spans="1:5">
      <c r="A251" s="16"/>
      <c r="B251" s="12">
        <v>24</v>
      </c>
      <c r="C251" s="13">
        <v>4.07</v>
      </c>
      <c r="D251" s="13">
        <v>6.5</v>
      </c>
      <c r="E251" s="13">
        <v>4.04</v>
      </c>
    </row>
    <row r="252" spans="1:5">
      <c r="A252" s="12"/>
      <c r="B252" s="12">
        <v>25</v>
      </c>
      <c r="C252" s="13">
        <v>3.99</v>
      </c>
      <c r="D252" s="13">
        <v>6.41</v>
      </c>
      <c r="E252" s="13">
        <v>4</v>
      </c>
    </row>
    <row r="253" spans="1:5">
      <c r="B253" s="12">
        <v>26</v>
      </c>
      <c r="C253" s="13">
        <v>3.99</v>
      </c>
      <c r="D253" s="13">
        <v>6.35</v>
      </c>
      <c r="E253" s="13">
        <v>3.95</v>
      </c>
    </row>
    <row r="254" spans="1:5">
      <c r="B254" s="12">
        <v>27</v>
      </c>
      <c r="C254" s="13">
        <v>3.95</v>
      </c>
      <c r="D254" s="13">
        <v>6.37</v>
      </c>
      <c r="E254" s="13">
        <v>3.97</v>
      </c>
    </row>
    <row r="255" spans="1:5">
      <c r="B255" s="12">
        <v>28</v>
      </c>
      <c r="C255" s="13">
        <v>3.96</v>
      </c>
      <c r="D255" s="13">
        <v>6.39</v>
      </c>
      <c r="E255" s="13">
        <v>3.86</v>
      </c>
    </row>
    <row r="256" spans="1:5">
      <c r="A256" s="16"/>
      <c r="B256" s="12">
        <v>29</v>
      </c>
      <c r="C256" s="13">
        <v>3.91</v>
      </c>
      <c r="D256" s="13">
        <v>6.33</v>
      </c>
      <c r="E256" s="13">
        <v>3.9</v>
      </c>
    </row>
    <row r="257" spans="1:5">
      <c r="B257" s="12">
        <v>30</v>
      </c>
      <c r="C257" s="13">
        <v>3.82</v>
      </c>
      <c r="D257" s="13">
        <v>6.3</v>
      </c>
      <c r="E257" s="13">
        <v>3.78</v>
      </c>
    </row>
    <row r="258" spans="1:5">
      <c r="B258" s="12">
        <v>31</v>
      </c>
      <c r="C258" s="13">
        <v>3.8</v>
      </c>
      <c r="D258" s="13">
        <v>6.2</v>
      </c>
      <c r="E258" s="13">
        <v>3.79</v>
      </c>
    </row>
    <row r="259" spans="1:5">
      <c r="B259" s="12">
        <v>32</v>
      </c>
      <c r="C259" s="13">
        <v>3.74</v>
      </c>
      <c r="D259" s="13">
        <v>6.04</v>
      </c>
      <c r="E259" s="13">
        <v>3.72</v>
      </c>
    </row>
    <row r="260" spans="1:5">
      <c r="A260" s="16"/>
      <c r="B260" s="12">
        <v>33</v>
      </c>
      <c r="C260" s="13">
        <v>3.71</v>
      </c>
      <c r="D260" s="13">
        <v>5.92</v>
      </c>
      <c r="E260" s="13">
        <v>3.69</v>
      </c>
    </row>
    <row r="261" spans="1:5">
      <c r="A261" s="16"/>
      <c r="B261" s="12">
        <v>34</v>
      </c>
      <c r="C261" s="13">
        <v>3.94</v>
      </c>
      <c r="D261" s="13">
        <v>5.98</v>
      </c>
      <c r="E261" s="13">
        <v>3.86</v>
      </c>
    </row>
    <row r="262" spans="1:5">
      <c r="A262" s="16"/>
      <c r="B262" s="12">
        <v>35</v>
      </c>
      <c r="C262" s="13">
        <v>3.68</v>
      </c>
      <c r="D262" s="13">
        <v>6.06</v>
      </c>
      <c r="E262" s="13">
        <v>3.69</v>
      </c>
    </row>
    <row r="263" spans="1:5">
      <c r="A263" s="16"/>
      <c r="B263" s="12">
        <v>36</v>
      </c>
      <c r="C263" s="13">
        <v>3.59</v>
      </c>
      <c r="D263" s="13">
        <v>6.23</v>
      </c>
      <c r="E263" s="13">
        <v>3.5</v>
      </c>
    </row>
    <row r="264" spans="1:5">
      <c r="A264" s="16"/>
      <c r="B264" s="12">
        <v>37</v>
      </c>
      <c r="C264" s="13">
        <v>3.59</v>
      </c>
      <c r="D264" s="13">
        <v>6.24</v>
      </c>
      <c r="E264" s="13">
        <v>3.58</v>
      </c>
    </row>
    <row r="265" spans="1:5">
      <c r="A265" s="16"/>
      <c r="B265" s="12">
        <v>38</v>
      </c>
      <c r="C265" s="13">
        <v>3.51</v>
      </c>
      <c r="D265" s="13">
        <v>6.13</v>
      </c>
      <c r="E265" s="13">
        <v>3.51</v>
      </c>
    </row>
    <row r="266" spans="1:5">
      <c r="A266" s="16"/>
      <c r="B266" s="12">
        <v>39</v>
      </c>
      <c r="C266" s="13">
        <v>3.49</v>
      </c>
      <c r="D266" s="13">
        <v>6.04</v>
      </c>
      <c r="E266" s="13">
        <v>3.48</v>
      </c>
    </row>
    <row r="267" spans="1:5">
      <c r="A267" s="16"/>
      <c r="B267" s="12">
        <v>40</v>
      </c>
      <c r="C267" s="13">
        <v>3.4</v>
      </c>
      <c r="D267" s="13">
        <v>6.01</v>
      </c>
      <c r="E267" s="13">
        <v>3.38</v>
      </c>
    </row>
    <row r="268" spans="1:5">
      <c r="A268" s="16"/>
      <c r="B268" s="12">
        <v>41</v>
      </c>
      <c r="C268" s="13">
        <v>3.37</v>
      </c>
      <c r="D268" s="13">
        <v>5.94</v>
      </c>
      <c r="E268" s="13">
        <v>3.39</v>
      </c>
    </row>
    <row r="269" spans="1:5">
      <c r="A269" s="16"/>
      <c r="B269" s="12">
        <v>42</v>
      </c>
      <c r="C269" s="13">
        <v>3.55</v>
      </c>
      <c r="D269" s="13">
        <v>6.08</v>
      </c>
      <c r="E269" s="13">
        <v>3.52</v>
      </c>
    </row>
    <row r="270" spans="1:5">
      <c r="A270" s="16"/>
      <c r="B270" s="12">
        <v>43</v>
      </c>
      <c r="C270" s="13">
        <v>3.5</v>
      </c>
      <c r="D270" s="13">
        <v>6.2</v>
      </c>
      <c r="E270" s="13">
        <v>3.45</v>
      </c>
    </row>
    <row r="271" spans="1:5">
      <c r="A271" s="16"/>
      <c r="B271" s="12">
        <v>44</v>
      </c>
      <c r="C271" s="13">
        <v>3.45</v>
      </c>
      <c r="D271" s="13">
        <v>6.14</v>
      </c>
      <c r="E271" s="13">
        <v>3.45</v>
      </c>
    </row>
    <row r="272" spans="1:5">
      <c r="A272" s="16"/>
      <c r="B272" s="12">
        <v>45</v>
      </c>
      <c r="C272" s="13">
        <v>3.42</v>
      </c>
      <c r="D272" s="13">
        <v>6.16</v>
      </c>
      <c r="E272" s="13">
        <v>3.42</v>
      </c>
    </row>
    <row r="273" spans="1:5">
      <c r="A273" s="16"/>
      <c r="B273" s="12">
        <v>46</v>
      </c>
      <c r="C273" s="13">
        <v>3.31</v>
      </c>
      <c r="D273" s="13">
        <v>6.08</v>
      </c>
      <c r="E273" s="13">
        <v>3.35</v>
      </c>
    </row>
    <row r="274" spans="1:5">
      <c r="A274" s="16"/>
      <c r="B274" s="12">
        <v>47</v>
      </c>
      <c r="C274" s="13">
        <v>3.28</v>
      </c>
      <c r="D274" s="13">
        <v>6.06</v>
      </c>
      <c r="E274" s="13">
        <v>3.27</v>
      </c>
    </row>
    <row r="275" spans="1:5">
      <c r="A275" s="16"/>
      <c r="B275" s="12">
        <v>48</v>
      </c>
      <c r="C275" s="13">
        <v>3.31</v>
      </c>
      <c r="D275" s="13">
        <v>6.08</v>
      </c>
      <c r="E275" s="13">
        <v>3.29</v>
      </c>
    </row>
    <row r="276" spans="1:5">
      <c r="A276" s="16"/>
      <c r="B276" s="12">
        <v>49</v>
      </c>
      <c r="C276" s="13">
        <v>3.28</v>
      </c>
      <c r="D276" s="13">
        <v>6.02</v>
      </c>
      <c r="E276" s="13">
        <v>3.25</v>
      </c>
    </row>
    <row r="277" spans="1:5">
      <c r="A277" s="16"/>
      <c r="B277" s="12">
        <v>50</v>
      </c>
      <c r="C277" s="13">
        <v>3.16</v>
      </c>
      <c r="D277" s="13">
        <v>5.83</v>
      </c>
      <c r="E277" s="13">
        <v>3.15</v>
      </c>
    </row>
    <row r="278" spans="1:5">
      <c r="A278" s="16"/>
      <c r="B278" s="12">
        <v>51</v>
      </c>
      <c r="C278" s="13">
        <v>3.06</v>
      </c>
      <c r="D278" s="13">
        <v>5.67</v>
      </c>
      <c r="E278" s="13">
        <v>3.07</v>
      </c>
    </row>
    <row r="279" spans="1:5">
      <c r="A279" s="16"/>
      <c r="B279" s="12">
        <v>52</v>
      </c>
      <c r="C279" s="13">
        <v>3.04</v>
      </c>
      <c r="D279" s="13">
        <v>5.66</v>
      </c>
      <c r="E279" s="13">
        <v>3.04</v>
      </c>
    </row>
    <row r="280" spans="1:5">
      <c r="A280" s="16">
        <v>2003</v>
      </c>
      <c r="B280" s="12">
        <v>1</v>
      </c>
      <c r="C280" s="13">
        <v>2.98</v>
      </c>
      <c r="D280" s="13">
        <v>5.56</v>
      </c>
      <c r="E280" s="13">
        <v>2.98</v>
      </c>
    </row>
    <row r="281" spans="1:5">
      <c r="A281" s="16"/>
      <c r="B281" s="12">
        <v>2</v>
      </c>
      <c r="C281" s="13">
        <v>2.96</v>
      </c>
      <c r="D281" s="13">
        <v>5.53</v>
      </c>
      <c r="E281" s="13">
        <v>2.95</v>
      </c>
    </row>
    <row r="282" spans="1:5">
      <c r="A282" s="16"/>
      <c r="B282" s="12">
        <v>3</v>
      </c>
      <c r="C282" s="13">
        <v>2.92</v>
      </c>
      <c r="D282" s="13">
        <v>5.52</v>
      </c>
      <c r="E282" s="13">
        <v>2.9</v>
      </c>
    </row>
    <row r="283" spans="1:5">
      <c r="A283" s="16"/>
      <c r="B283" s="12">
        <v>4</v>
      </c>
      <c r="C283" s="13">
        <v>2.87</v>
      </c>
      <c r="D283" s="13">
        <v>5.44</v>
      </c>
      <c r="E283" s="13">
        <v>2.86</v>
      </c>
    </row>
    <row r="284" spans="1:5">
      <c r="A284" s="16"/>
      <c r="B284" s="12">
        <v>5</v>
      </c>
      <c r="C284" s="13">
        <v>2.85</v>
      </c>
      <c r="D284" s="13">
        <v>5.46</v>
      </c>
      <c r="E284" s="13">
        <v>2.84</v>
      </c>
    </row>
    <row r="285" spans="1:5">
      <c r="A285" s="16"/>
      <c r="B285" s="12">
        <v>6</v>
      </c>
      <c r="C285" s="13">
        <v>2.78</v>
      </c>
      <c r="D285" s="13">
        <v>5.41</v>
      </c>
      <c r="E285" s="13">
        <v>2.76</v>
      </c>
    </row>
    <row r="286" spans="1:5">
      <c r="A286" s="16"/>
      <c r="B286" s="12">
        <v>7</v>
      </c>
      <c r="C286" s="13">
        <v>2.72</v>
      </c>
      <c r="D286" s="13">
        <v>5.38</v>
      </c>
      <c r="E286" s="13">
        <v>2.66</v>
      </c>
    </row>
    <row r="287" spans="1:5">
      <c r="A287" s="16"/>
      <c r="B287" s="12">
        <v>8</v>
      </c>
      <c r="C287" s="13">
        <v>2.66</v>
      </c>
      <c r="D287" s="13">
        <v>5.35</v>
      </c>
      <c r="E287" s="13">
        <v>2.64</v>
      </c>
    </row>
    <row r="288" spans="1:5">
      <c r="A288" s="16"/>
      <c r="B288" s="12">
        <v>9</v>
      </c>
      <c r="C288" s="13">
        <v>2.59</v>
      </c>
      <c r="D288" s="13">
        <v>5.33</v>
      </c>
      <c r="E288" s="13">
        <v>2.5499999999999998</v>
      </c>
    </row>
    <row r="289" spans="1:5">
      <c r="A289" s="16"/>
      <c r="B289" s="12">
        <v>10</v>
      </c>
      <c r="C289" s="13">
        <v>2.5099999999999998</v>
      </c>
      <c r="D289" s="13">
        <v>5.3</v>
      </c>
      <c r="E289" s="13">
        <v>2.46</v>
      </c>
    </row>
    <row r="290" spans="1:5">
      <c r="A290" s="16"/>
      <c r="B290" s="12">
        <v>11</v>
      </c>
      <c r="C290" s="13">
        <v>2.5299999999999998</v>
      </c>
      <c r="D290" s="13">
        <v>5.29</v>
      </c>
      <c r="E290" s="13">
        <v>2.5299999999999998</v>
      </c>
    </row>
    <row r="291" spans="1:5">
      <c r="A291" s="16"/>
      <c r="B291" s="12">
        <v>12</v>
      </c>
      <c r="C291" s="13">
        <v>2.62</v>
      </c>
      <c r="D291" s="13">
        <v>5.5</v>
      </c>
      <c r="E291" s="13">
        <v>2.64</v>
      </c>
    </row>
    <row r="292" spans="1:5">
      <c r="A292" s="16"/>
      <c r="B292" s="12">
        <v>13</v>
      </c>
      <c r="C292" s="13">
        <v>2.62</v>
      </c>
      <c r="D292" s="13">
        <v>5.49</v>
      </c>
      <c r="E292" s="13">
        <v>2.6</v>
      </c>
    </row>
    <row r="293" spans="1:5">
      <c r="A293" s="16"/>
      <c r="B293" s="12">
        <v>14</v>
      </c>
      <c r="C293" s="13">
        <v>2.5099999999999998</v>
      </c>
      <c r="D293" s="13">
        <v>5.46</v>
      </c>
      <c r="E293" s="13">
        <v>2.5299999999999998</v>
      </c>
    </row>
    <row r="294" spans="1:5">
      <c r="A294" s="16"/>
      <c r="B294" s="12">
        <v>15</v>
      </c>
      <c r="C294" s="13">
        <v>2.52</v>
      </c>
      <c r="D294" s="13">
        <v>5.51</v>
      </c>
      <c r="E294" s="13">
        <v>2.54</v>
      </c>
    </row>
    <row r="295" spans="1:5">
      <c r="A295" s="16"/>
      <c r="B295" s="12">
        <v>16</v>
      </c>
      <c r="C295" s="13">
        <v>2.57</v>
      </c>
      <c r="D295" s="13">
        <v>5.53</v>
      </c>
      <c r="E295" s="13">
        <v>2.56</v>
      </c>
    </row>
    <row r="296" spans="1:5">
      <c r="A296" s="16"/>
      <c r="B296" s="12">
        <v>17</v>
      </c>
      <c r="C296" s="13">
        <v>2.57</v>
      </c>
      <c r="D296" s="13">
        <v>5.47</v>
      </c>
      <c r="E296" s="13">
        <v>2.57</v>
      </c>
    </row>
    <row r="297" spans="1:5">
      <c r="A297" s="16"/>
      <c r="B297" s="12">
        <v>18</v>
      </c>
      <c r="C297" s="13">
        <v>2.5099999999999998</v>
      </c>
      <c r="D297" s="13">
        <v>5.43</v>
      </c>
      <c r="E297" s="13">
        <v>2.5</v>
      </c>
    </row>
    <row r="298" spans="1:5">
      <c r="A298" s="16"/>
      <c r="B298" s="12">
        <v>19</v>
      </c>
      <c r="C298" s="13">
        <v>2.4700000000000002</v>
      </c>
      <c r="D298" s="13">
        <v>5.38</v>
      </c>
      <c r="E298" s="13">
        <v>2.4500000000000002</v>
      </c>
    </row>
    <row r="299" spans="1:5">
      <c r="A299" s="16"/>
      <c r="B299" s="12">
        <v>20</v>
      </c>
      <c r="C299" s="13">
        <v>2.44</v>
      </c>
      <c r="D299" s="13">
        <v>5.33</v>
      </c>
      <c r="E299" s="13">
        <v>2.4500000000000002</v>
      </c>
    </row>
    <row r="300" spans="1:5">
      <c r="A300" s="16"/>
      <c r="B300" s="12">
        <v>21</v>
      </c>
      <c r="C300" s="13">
        <v>2.33</v>
      </c>
      <c r="D300" s="13">
        <v>5.25</v>
      </c>
      <c r="E300" s="13">
        <v>2.33</v>
      </c>
    </row>
    <row r="301" spans="1:5">
      <c r="A301" s="16"/>
      <c r="B301" s="12">
        <v>22</v>
      </c>
      <c r="C301" s="13">
        <v>2.2799999999999998</v>
      </c>
      <c r="D301" s="13">
        <v>5.24</v>
      </c>
      <c r="E301" s="13">
        <v>2.2599999999999998</v>
      </c>
    </row>
    <row r="302" spans="1:5">
      <c r="A302" s="16"/>
      <c r="B302" s="12">
        <v>23</v>
      </c>
      <c r="C302" s="13">
        <v>2.19</v>
      </c>
      <c r="D302" s="13">
        <v>5.23</v>
      </c>
      <c r="E302" s="13">
        <v>2.2000000000000002</v>
      </c>
    </row>
    <row r="303" spans="1:5">
      <c r="A303" s="16"/>
      <c r="B303" s="12">
        <v>24</v>
      </c>
      <c r="C303" s="13">
        <v>2.1</v>
      </c>
      <c r="D303" s="13">
        <v>5.16</v>
      </c>
      <c r="E303" s="13">
        <v>2.08</v>
      </c>
    </row>
    <row r="304" spans="1:5">
      <c r="A304" s="12"/>
      <c r="B304" s="12">
        <v>25</v>
      </c>
      <c r="C304" s="13">
        <v>2.1</v>
      </c>
      <c r="D304" s="13">
        <v>5.19</v>
      </c>
      <c r="E304" s="13">
        <v>2.09</v>
      </c>
    </row>
    <row r="305" spans="1:5">
      <c r="B305" s="12">
        <v>26</v>
      </c>
      <c r="C305" s="13">
        <v>2.12</v>
      </c>
      <c r="D305" s="13">
        <v>5.25</v>
      </c>
      <c r="E305" s="13">
        <v>2.09</v>
      </c>
    </row>
    <row r="306" spans="1:5">
      <c r="B306" s="12">
        <v>27</v>
      </c>
      <c r="C306" s="13">
        <v>2.14</v>
      </c>
      <c r="D306" s="13">
        <v>5.3</v>
      </c>
      <c r="E306" s="13">
        <v>2.09</v>
      </c>
    </row>
    <row r="307" spans="1:5">
      <c r="B307" s="12">
        <v>28</v>
      </c>
      <c r="C307" s="13">
        <v>2.16</v>
      </c>
      <c r="D307" s="13">
        <v>5.32</v>
      </c>
      <c r="E307" s="13">
        <v>2.11</v>
      </c>
    </row>
    <row r="308" spans="1:5">
      <c r="B308" s="12">
        <v>29</v>
      </c>
      <c r="C308" s="13">
        <v>2.21</v>
      </c>
      <c r="D308" s="13">
        <v>5.36</v>
      </c>
      <c r="E308" s="13">
        <v>1.91</v>
      </c>
    </row>
    <row r="309" spans="1:5">
      <c r="B309" s="12">
        <v>30</v>
      </c>
      <c r="C309" s="13">
        <v>2.21</v>
      </c>
      <c r="D309" s="13">
        <v>5.41</v>
      </c>
      <c r="E309" s="13">
        <v>2.2000000000000002</v>
      </c>
    </row>
    <row r="310" spans="1:5">
      <c r="A310" s="16"/>
      <c r="B310" s="12">
        <v>31</v>
      </c>
      <c r="C310" s="13">
        <v>2.2000000000000002</v>
      </c>
      <c r="D310" s="13">
        <v>5.48</v>
      </c>
      <c r="E310" s="13">
        <v>2.11</v>
      </c>
    </row>
    <row r="311" spans="1:5">
      <c r="A311" s="16"/>
      <c r="B311" s="12">
        <v>32</v>
      </c>
      <c r="C311" s="13">
        <v>2.23</v>
      </c>
      <c r="D311" s="13">
        <v>5.52</v>
      </c>
      <c r="E311" s="13">
        <v>1.83</v>
      </c>
    </row>
    <row r="312" spans="1:5">
      <c r="A312" s="16"/>
      <c r="B312" s="12">
        <v>33</v>
      </c>
      <c r="C312" s="13">
        <v>2.2799999999999998</v>
      </c>
      <c r="D312" s="13">
        <v>5.52</v>
      </c>
      <c r="E312" s="13">
        <v>2.29</v>
      </c>
    </row>
    <row r="313" spans="1:5">
      <c r="A313" s="16"/>
      <c r="B313" s="12">
        <v>34</v>
      </c>
      <c r="C313" s="13">
        <v>2.27</v>
      </c>
      <c r="D313" s="13">
        <v>5.57</v>
      </c>
      <c r="E313" s="13">
        <v>2.14</v>
      </c>
    </row>
    <row r="314" spans="1:5">
      <c r="A314" s="16"/>
      <c r="B314" s="12">
        <v>35</v>
      </c>
      <c r="C314" s="13">
        <v>2.2799999999999998</v>
      </c>
      <c r="D314" s="13">
        <v>5.57</v>
      </c>
      <c r="E314" s="13">
        <v>2.08</v>
      </c>
    </row>
    <row r="315" spans="1:5">
      <c r="A315" s="16"/>
      <c r="B315" s="12">
        <v>36</v>
      </c>
      <c r="C315" s="13">
        <v>2.27</v>
      </c>
      <c r="D315" s="13">
        <v>5.65</v>
      </c>
      <c r="E315" s="13">
        <v>2.33</v>
      </c>
    </row>
    <row r="316" spans="1:5">
      <c r="A316" s="16"/>
      <c r="B316" s="12">
        <v>37</v>
      </c>
      <c r="C316" s="13">
        <v>2.3199999999999998</v>
      </c>
      <c r="D316" s="13">
        <v>5.6</v>
      </c>
      <c r="E316" s="13">
        <v>2.12</v>
      </c>
    </row>
    <row r="317" spans="1:5">
      <c r="A317" s="16"/>
      <c r="B317" s="12">
        <v>38</v>
      </c>
      <c r="C317" s="13">
        <v>2.2200000000000002</v>
      </c>
      <c r="D317" s="13">
        <v>5.56</v>
      </c>
      <c r="E317" s="13">
        <v>2.16</v>
      </c>
    </row>
    <row r="318" spans="1:5">
      <c r="A318" s="16"/>
      <c r="B318" s="12">
        <v>39</v>
      </c>
      <c r="C318" s="13">
        <v>2.25</v>
      </c>
      <c r="D318" s="13">
        <v>5.46</v>
      </c>
      <c r="E318" s="13">
        <v>2.12</v>
      </c>
    </row>
    <row r="319" spans="1:5">
      <c r="A319" s="16"/>
      <c r="B319" s="12">
        <v>40</v>
      </c>
      <c r="C319" s="13">
        <v>2.25</v>
      </c>
      <c r="D319" s="13">
        <v>5.45</v>
      </c>
      <c r="E319" s="13">
        <v>2.19</v>
      </c>
    </row>
    <row r="320" spans="1:5">
      <c r="A320" s="16"/>
      <c r="B320" s="12">
        <v>41</v>
      </c>
      <c r="C320" s="13">
        <v>2.37</v>
      </c>
      <c r="D320" s="13">
        <v>5.52</v>
      </c>
      <c r="E320" s="13">
        <v>2.41</v>
      </c>
    </row>
    <row r="321" spans="1:5">
      <c r="A321" s="16"/>
      <c r="B321" s="12">
        <v>42</v>
      </c>
      <c r="C321" s="13">
        <v>2.42</v>
      </c>
      <c r="D321" s="13">
        <v>5.56</v>
      </c>
      <c r="E321" s="13">
        <v>2.27</v>
      </c>
    </row>
    <row r="322" spans="1:5">
      <c r="A322" s="16"/>
      <c r="B322" s="12">
        <v>43</v>
      </c>
      <c r="C322" s="13">
        <v>2.44</v>
      </c>
      <c r="D322" s="13">
        <v>5.54</v>
      </c>
      <c r="E322" s="13">
        <v>2.4900000000000002</v>
      </c>
    </row>
    <row r="323" spans="1:5">
      <c r="A323" s="16"/>
      <c r="B323" s="12">
        <v>44</v>
      </c>
      <c r="C323" s="13">
        <v>2.5499999999999998</v>
      </c>
      <c r="D323" s="13">
        <v>5.56</v>
      </c>
      <c r="E323" s="13">
        <v>2.5299999999999998</v>
      </c>
    </row>
    <row r="324" spans="1:5">
      <c r="A324" s="16"/>
      <c r="B324" s="12">
        <v>45</v>
      </c>
      <c r="C324" s="13">
        <v>2.61</v>
      </c>
      <c r="D324" s="13">
        <v>5.59</v>
      </c>
      <c r="E324" s="13">
        <v>2.59</v>
      </c>
    </row>
    <row r="325" spans="1:5">
      <c r="A325" s="16"/>
      <c r="B325" s="12">
        <v>46</v>
      </c>
      <c r="C325" s="13">
        <v>2.64</v>
      </c>
      <c r="D325" s="13">
        <v>5.6</v>
      </c>
      <c r="E325" s="13">
        <v>2.64</v>
      </c>
    </row>
    <row r="326" spans="1:5">
      <c r="A326" s="16"/>
      <c r="B326" s="12">
        <v>47</v>
      </c>
      <c r="C326" s="13">
        <v>2.52</v>
      </c>
      <c r="D326" s="13">
        <v>5.48</v>
      </c>
      <c r="E326" s="13">
        <v>2.52</v>
      </c>
    </row>
    <row r="327" spans="1:5">
      <c r="A327" s="16"/>
      <c r="B327" s="12">
        <v>48</v>
      </c>
      <c r="C327" s="13">
        <v>2.61</v>
      </c>
      <c r="D327" s="13">
        <v>5.58</v>
      </c>
      <c r="E327" s="13">
        <v>2.6</v>
      </c>
    </row>
    <row r="328" spans="1:5">
      <c r="A328" s="16"/>
      <c r="B328" s="12">
        <v>49</v>
      </c>
      <c r="C328" s="13">
        <v>2.69</v>
      </c>
      <c r="D328" s="13">
        <v>5.54</v>
      </c>
      <c r="E328" s="13">
        <v>2.63</v>
      </c>
    </row>
    <row r="329" spans="1:5">
      <c r="A329" s="16"/>
      <c r="B329" s="12">
        <v>50</v>
      </c>
      <c r="C329" s="13">
        <v>2.58</v>
      </c>
      <c r="D329" s="13">
        <v>5.52</v>
      </c>
      <c r="E329" s="13">
        <v>2.5499999999999998</v>
      </c>
    </row>
    <row r="330" spans="1:5">
      <c r="A330" s="16"/>
      <c r="B330" s="12">
        <v>51</v>
      </c>
      <c r="C330" s="13">
        <v>2.5</v>
      </c>
      <c r="D330" s="13">
        <v>5.45</v>
      </c>
      <c r="E330" s="13">
        <v>2.48</v>
      </c>
    </row>
    <row r="331" spans="1:5">
      <c r="A331" s="16"/>
      <c r="B331" s="12">
        <v>52</v>
      </c>
      <c r="C331" s="13">
        <v>2.48</v>
      </c>
      <c r="D331" s="13">
        <v>5.45</v>
      </c>
      <c r="E331" s="13">
        <v>2.4700000000000002</v>
      </c>
    </row>
    <row r="332" spans="1:5">
      <c r="A332">
        <v>2004</v>
      </c>
      <c r="B332" s="12">
        <v>1</v>
      </c>
      <c r="C332" s="13">
        <v>2.4300000000000002</v>
      </c>
      <c r="D332" s="13">
        <v>5.44</v>
      </c>
      <c r="E332" s="13">
        <v>2.4700000000000002</v>
      </c>
    </row>
    <row r="333" spans="1:5">
      <c r="A333" s="16"/>
      <c r="B333" s="12">
        <v>2</v>
      </c>
      <c r="C333" s="13">
        <v>2.38</v>
      </c>
      <c r="D333" s="13">
        <v>4.95</v>
      </c>
      <c r="E333" s="13">
        <v>2.33</v>
      </c>
    </row>
    <row r="334" spans="1:5">
      <c r="A334" s="16"/>
      <c r="B334" s="12">
        <v>3</v>
      </c>
      <c r="C334" s="13">
        <v>2.31</v>
      </c>
      <c r="D334" s="13">
        <v>5.33</v>
      </c>
      <c r="E334" s="13">
        <v>2.21</v>
      </c>
    </row>
    <row r="335" spans="1:5">
      <c r="A335" s="16"/>
      <c r="B335" s="12">
        <v>4</v>
      </c>
      <c r="C335" s="13">
        <v>2.2799999999999998</v>
      </c>
      <c r="D335" s="13">
        <v>5.28</v>
      </c>
      <c r="E335" s="13">
        <v>2.33</v>
      </c>
    </row>
    <row r="336" spans="1:5">
      <c r="A336" s="16"/>
      <c r="B336" s="12">
        <v>5</v>
      </c>
      <c r="C336" s="13">
        <v>2.31</v>
      </c>
      <c r="D336" s="13">
        <v>5.35</v>
      </c>
      <c r="E336" s="13">
        <v>2.27</v>
      </c>
    </row>
    <row r="337" spans="1:5">
      <c r="A337" s="16"/>
      <c r="B337" s="12">
        <v>6</v>
      </c>
      <c r="C337" s="13">
        <v>2.31</v>
      </c>
      <c r="D337" s="13">
        <v>5.33</v>
      </c>
      <c r="E337" s="13">
        <v>2.16</v>
      </c>
    </row>
    <row r="338" spans="1:5">
      <c r="A338" s="16"/>
      <c r="B338" s="12">
        <v>7</v>
      </c>
      <c r="C338" s="13">
        <v>2.2799999999999998</v>
      </c>
      <c r="D338" s="13">
        <v>5.3</v>
      </c>
      <c r="E338" s="13">
        <v>2.2200000000000002</v>
      </c>
    </row>
    <row r="339" spans="1:5">
      <c r="A339" s="16"/>
      <c r="B339" s="12">
        <v>8</v>
      </c>
      <c r="C339" s="13">
        <v>2.2400000000000002</v>
      </c>
      <c r="D339" s="13">
        <v>5.28</v>
      </c>
      <c r="E339" s="13">
        <v>2.23</v>
      </c>
    </row>
    <row r="340" spans="1:5">
      <c r="A340" s="16"/>
      <c r="B340" s="12">
        <v>9</v>
      </c>
      <c r="C340" s="13">
        <v>2.23</v>
      </c>
      <c r="D340" s="13">
        <v>5.25</v>
      </c>
      <c r="E340" s="13">
        <v>2.21</v>
      </c>
    </row>
    <row r="341" spans="1:5">
      <c r="A341" s="16"/>
      <c r="B341" s="12">
        <v>10</v>
      </c>
      <c r="C341" s="13">
        <v>2.2400000000000002</v>
      </c>
      <c r="D341" s="13">
        <v>5.24</v>
      </c>
      <c r="E341" s="13">
        <v>2.15</v>
      </c>
    </row>
    <row r="342" spans="1:5">
      <c r="A342" s="16"/>
      <c r="B342" s="12">
        <v>11</v>
      </c>
      <c r="C342" s="13">
        <v>2.19</v>
      </c>
      <c r="D342" s="13">
        <v>5.18</v>
      </c>
      <c r="E342" s="13">
        <v>2.17</v>
      </c>
    </row>
    <row r="343" spans="1:5">
      <c r="A343" s="16"/>
      <c r="B343" s="12">
        <v>12</v>
      </c>
      <c r="C343" s="13">
        <v>2.17</v>
      </c>
      <c r="D343" s="13">
        <v>5.18</v>
      </c>
      <c r="E343" s="13">
        <v>2.17</v>
      </c>
    </row>
    <row r="344" spans="1:5">
      <c r="A344" s="16"/>
      <c r="B344" s="12">
        <v>13</v>
      </c>
      <c r="C344" s="13">
        <v>2.1</v>
      </c>
      <c r="D344" s="13">
        <v>5.18</v>
      </c>
      <c r="E344" s="13">
        <v>2.1</v>
      </c>
    </row>
    <row r="345" spans="1:5">
      <c r="A345" s="16"/>
      <c r="B345" s="12">
        <v>14</v>
      </c>
      <c r="C345" s="13">
        <v>2.11</v>
      </c>
      <c r="D345" s="13">
        <v>5.2</v>
      </c>
      <c r="E345" s="13">
        <v>2.11</v>
      </c>
    </row>
    <row r="346" spans="1:5">
      <c r="A346" s="16"/>
      <c r="B346" s="12">
        <v>15</v>
      </c>
      <c r="C346" s="13">
        <v>2.2200000000000002</v>
      </c>
      <c r="D346" s="13">
        <v>5.27</v>
      </c>
      <c r="E346" s="13">
        <v>2.2000000000000002</v>
      </c>
    </row>
    <row r="347" spans="1:5">
      <c r="A347" s="16"/>
      <c r="B347" s="12">
        <v>16</v>
      </c>
      <c r="C347" s="13">
        <v>2.2599999999999998</v>
      </c>
      <c r="D347" s="13">
        <v>5.31</v>
      </c>
      <c r="E347" s="13">
        <v>2.2400000000000002</v>
      </c>
    </row>
    <row r="348" spans="1:5">
      <c r="A348" s="16"/>
      <c r="B348" s="12">
        <v>17</v>
      </c>
      <c r="C348" s="13">
        <v>2.2599999999999998</v>
      </c>
      <c r="D348" s="13">
        <v>5.33</v>
      </c>
      <c r="E348" s="13">
        <v>2.2200000000000002</v>
      </c>
    </row>
    <row r="349" spans="1:5">
      <c r="A349" s="16"/>
      <c r="B349" s="12">
        <v>18</v>
      </c>
      <c r="C349" s="13">
        <v>2.2999999999999998</v>
      </c>
      <c r="D349" s="13">
        <v>5.34</v>
      </c>
      <c r="E349" s="13">
        <v>2.27</v>
      </c>
    </row>
    <row r="350" spans="1:5">
      <c r="A350" s="16"/>
      <c r="B350" s="12">
        <v>19</v>
      </c>
      <c r="C350" s="13">
        <v>2.2999999999999998</v>
      </c>
      <c r="D350" s="13">
        <v>5.31</v>
      </c>
      <c r="E350" s="13">
        <v>2.2599999999999998</v>
      </c>
    </row>
    <row r="351" spans="1:5">
      <c r="A351" s="16"/>
      <c r="B351" s="12">
        <v>20</v>
      </c>
      <c r="C351" s="13">
        <v>2.2799999999999998</v>
      </c>
      <c r="D351" s="13">
        <v>5.46</v>
      </c>
      <c r="E351" s="13">
        <v>2.33</v>
      </c>
    </row>
    <row r="352" spans="1:5">
      <c r="A352" s="16"/>
      <c r="B352" s="12">
        <v>21</v>
      </c>
      <c r="C352" s="13">
        <v>2.34</v>
      </c>
      <c r="D352" s="13">
        <v>5.48</v>
      </c>
      <c r="E352" s="13">
        <v>2.34</v>
      </c>
    </row>
    <row r="353" spans="1:5">
      <c r="A353" s="16"/>
      <c r="B353" s="12">
        <v>22</v>
      </c>
      <c r="C353" s="13">
        <v>2.35</v>
      </c>
      <c r="D353" s="13">
        <v>5.48</v>
      </c>
      <c r="E353" s="13">
        <v>2.38</v>
      </c>
    </row>
    <row r="354" spans="1:5">
      <c r="A354" s="16"/>
      <c r="B354" s="12">
        <v>23</v>
      </c>
      <c r="C354" s="13">
        <v>2.37</v>
      </c>
      <c r="D354" s="13">
        <v>5.52</v>
      </c>
      <c r="E354" s="13">
        <v>2.33</v>
      </c>
    </row>
    <row r="355" spans="1:5">
      <c r="A355" s="16"/>
      <c r="B355" s="12">
        <v>24</v>
      </c>
      <c r="C355" s="13">
        <v>2.46</v>
      </c>
      <c r="D355" s="13">
        <v>5.52</v>
      </c>
      <c r="E355" s="13">
        <v>2.34</v>
      </c>
    </row>
    <row r="356" spans="1:5">
      <c r="A356" s="12"/>
      <c r="B356" s="12">
        <v>25</v>
      </c>
      <c r="C356" s="13">
        <v>2.44</v>
      </c>
      <c r="D356" s="13">
        <v>5.53</v>
      </c>
      <c r="E356" s="13">
        <v>2.48</v>
      </c>
    </row>
    <row r="357" spans="1:5">
      <c r="B357" s="12">
        <v>26</v>
      </c>
      <c r="C357" s="13">
        <v>2.42</v>
      </c>
      <c r="D357" s="13">
        <v>5.5</v>
      </c>
      <c r="E357" s="13">
        <v>2.41</v>
      </c>
    </row>
    <row r="358" spans="1:5">
      <c r="B358" s="12">
        <v>27</v>
      </c>
      <c r="C358" s="13">
        <v>2.41</v>
      </c>
      <c r="D358" s="13">
        <v>5.48</v>
      </c>
      <c r="E358" s="13">
        <v>2.39</v>
      </c>
    </row>
    <row r="359" spans="1:5">
      <c r="B359" s="12">
        <v>28</v>
      </c>
      <c r="C359" s="13">
        <v>2.35</v>
      </c>
      <c r="D359" s="13">
        <v>5.4</v>
      </c>
      <c r="E359" s="13">
        <v>2.3199999999999998</v>
      </c>
    </row>
    <row r="360" spans="1:5">
      <c r="B360" s="12">
        <v>29</v>
      </c>
      <c r="C360" s="13">
        <v>2.34</v>
      </c>
      <c r="D360" s="13">
        <v>5.39</v>
      </c>
      <c r="E360" s="13">
        <v>2.2799999999999998</v>
      </c>
    </row>
    <row r="361" spans="1:5">
      <c r="B361" s="12">
        <v>30</v>
      </c>
      <c r="C361" s="13">
        <v>2.38</v>
      </c>
      <c r="D361" s="13">
        <v>5.4</v>
      </c>
      <c r="E361" s="13">
        <v>2.2799999999999998</v>
      </c>
    </row>
    <row r="362" spans="1:5">
      <c r="B362" s="12">
        <v>31</v>
      </c>
      <c r="C362" s="13">
        <v>2.42</v>
      </c>
      <c r="D362" s="13">
        <v>5.42</v>
      </c>
      <c r="E362" s="13">
        <v>2.39</v>
      </c>
    </row>
    <row r="363" spans="1:5">
      <c r="A363" s="16"/>
      <c r="B363" s="12">
        <v>32</v>
      </c>
      <c r="C363" s="13">
        <v>2.33</v>
      </c>
      <c r="D363" s="13">
        <v>5.33</v>
      </c>
      <c r="E363" s="13">
        <v>2.2400000000000002</v>
      </c>
    </row>
    <row r="364" spans="1:5">
      <c r="A364" s="16"/>
      <c r="B364" s="12">
        <v>33</v>
      </c>
      <c r="C364" s="13">
        <v>2.31</v>
      </c>
      <c r="D364" s="13">
        <v>5.28</v>
      </c>
      <c r="E364" s="13">
        <v>2.2400000000000002</v>
      </c>
    </row>
    <row r="365" spans="1:5">
      <c r="A365" s="16"/>
      <c r="B365" s="12">
        <v>34</v>
      </c>
      <c r="C365" s="13">
        <v>2.31</v>
      </c>
      <c r="D365" s="13">
        <v>5.28</v>
      </c>
      <c r="E365" s="13">
        <v>2.37</v>
      </c>
    </row>
    <row r="366" spans="1:5">
      <c r="A366" s="16"/>
      <c r="B366" s="12">
        <v>35</v>
      </c>
      <c r="C366" s="13">
        <v>2.31</v>
      </c>
      <c r="D366" s="13">
        <v>5.29</v>
      </c>
      <c r="E366" s="13">
        <v>2.31</v>
      </c>
    </row>
    <row r="367" spans="1:5">
      <c r="A367" s="16"/>
      <c r="B367" s="12">
        <v>36</v>
      </c>
      <c r="C367" s="13">
        <v>2.34</v>
      </c>
      <c r="D367" s="13">
        <v>5.27</v>
      </c>
      <c r="E367" s="13">
        <v>2.36</v>
      </c>
    </row>
    <row r="368" spans="1:5">
      <c r="A368" s="16"/>
      <c r="B368" s="12">
        <v>37</v>
      </c>
      <c r="C368" s="13">
        <v>2.4</v>
      </c>
      <c r="D368" s="13">
        <v>5.3</v>
      </c>
      <c r="E368" s="13">
        <v>2.36</v>
      </c>
    </row>
    <row r="369" spans="1:5">
      <c r="A369" s="16"/>
      <c r="B369" s="12">
        <v>38</v>
      </c>
      <c r="C369" s="13">
        <v>2.39</v>
      </c>
      <c r="D369" s="13">
        <v>5.27</v>
      </c>
      <c r="E369" s="13">
        <v>2.42</v>
      </c>
    </row>
    <row r="370" spans="1:5">
      <c r="A370" s="16"/>
      <c r="B370" s="12">
        <v>39</v>
      </c>
      <c r="C370" s="13">
        <v>2.39</v>
      </c>
      <c r="D370" s="13">
        <v>5.22</v>
      </c>
      <c r="E370" s="13">
        <v>2.41</v>
      </c>
    </row>
    <row r="371" spans="1:5">
      <c r="A371" s="16"/>
      <c r="B371" s="12">
        <v>40</v>
      </c>
      <c r="C371" s="13">
        <v>2.39</v>
      </c>
      <c r="D371" s="13">
        <v>5.23</v>
      </c>
      <c r="E371" s="13">
        <v>2.2999999999999998</v>
      </c>
    </row>
    <row r="372" spans="1:5">
      <c r="A372" s="16"/>
      <c r="B372" s="12">
        <v>41</v>
      </c>
      <c r="C372" s="13">
        <v>2.38</v>
      </c>
      <c r="D372" s="13">
        <v>5.23</v>
      </c>
      <c r="E372" s="13">
        <v>2.3199999999999998</v>
      </c>
    </row>
    <row r="373" spans="1:5">
      <c r="A373" s="16"/>
      <c r="B373" s="12">
        <v>42</v>
      </c>
      <c r="C373" s="13">
        <v>2.37</v>
      </c>
      <c r="D373" s="13">
        <v>5.18</v>
      </c>
      <c r="E373" s="13">
        <v>2.41</v>
      </c>
    </row>
    <row r="374" spans="1:5">
      <c r="A374" s="16"/>
      <c r="B374" s="12">
        <v>43</v>
      </c>
      <c r="C374" s="13">
        <v>2.38</v>
      </c>
      <c r="D374" s="13">
        <v>5.18</v>
      </c>
      <c r="E374" s="13">
        <v>2.29</v>
      </c>
    </row>
    <row r="375" spans="1:5">
      <c r="A375" s="16"/>
      <c r="B375" s="12">
        <v>44</v>
      </c>
      <c r="C375" s="13">
        <v>2.4300000000000002</v>
      </c>
      <c r="D375" s="13">
        <v>5.19</v>
      </c>
      <c r="E375" s="13">
        <v>2.4300000000000002</v>
      </c>
    </row>
    <row r="376" spans="1:5">
      <c r="A376" s="16"/>
      <c r="B376" s="12">
        <v>45</v>
      </c>
      <c r="C376" s="13">
        <v>2.46</v>
      </c>
      <c r="D376" s="13">
        <v>5.22</v>
      </c>
      <c r="E376" s="13">
        <v>2.46</v>
      </c>
    </row>
    <row r="377" spans="1:5">
      <c r="A377" s="16"/>
      <c r="B377" s="12">
        <v>46</v>
      </c>
      <c r="C377" s="13">
        <v>2.46</v>
      </c>
      <c r="D377" s="13">
        <v>5.18</v>
      </c>
      <c r="E377" s="13">
        <v>2.44</v>
      </c>
    </row>
    <row r="378" spans="1:5">
      <c r="A378" s="16"/>
      <c r="B378" s="12">
        <v>47</v>
      </c>
      <c r="C378" s="13">
        <v>2.41</v>
      </c>
      <c r="D378" s="13">
        <v>5.15</v>
      </c>
      <c r="E378" s="13">
        <v>2.4300000000000002</v>
      </c>
    </row>
    <row r="379" spans="1:5">
      <c r="A379" s="16"/>
      <c r="B379" s="12">
        <v>48</v>
      </c>
      <c r="C379" s="13">
        <v>2.4</v>
      </c>
      <c r="D379" s="13">
        <v>5.13</v>
      </c>
      <c r="E379" s="13">
        <v>2.41</v>
      </c>
    </row>
    <row r="380" spans="1:5">
      <c r="A380" s="16"/>
      <c r="B380" s="12">
        <v>49</v>
      </c>
      <c r="C380" s="13">
        <v>2.41</v>
      </c>
      <c r="D380" s="13">
        <v>5.0999999999999996</v>
      </c>
      <c r="E380" s="13">
        <v>2.41</v>
      </c>
    </row>
    <row r="381" spans="1:5">
      <c r="A381" s="16"/>
      <c r="B381" s="12">
        <v>50</v>
      </c>
      <c r="C381" s="13">
        <v>2.39</v>
      </c>
      <c r="D381" s="13">
        <v>5.0199999999999996</v>
      </c>
      <c r="E381" s="13">
        <v>2.37</v>
      </c>
    </row>
    <row r="382" spans="1:5">
      <c r="A382" s="16"/>
      <c r="B382" s="12">
        <v>51</v>
      </c>
      <c r="C382" s="13">
        <v>2.41</v>
      </c>
      <c r="D382" s="13">
        <v>5.0199999999999996</v>
      </c>
      <c r="E382" s="13">
        <v>2.42</v>
      </c>
    </row>
    <row r="383" spans="1:5">
      <c r="A383" s="16"/>
      <c r="B383" s="12">
        <v>52</v>
      </c>
      <c r="C383" s="13">
        <v>2.4500000000000002</v>
      </c>
      <c r="D383" s="13">
        <v>4.97</v>
      </c>
      <c r="E383" s="13">
        <v>2.4500000000000002</v>
      </c>
    </row>
    <row r="384" spans="1:5">
      <c r="A384" s="16">
        <v>2005</v>
      </c>
      <c r="B384" s="12">
        <v>1</v>
      </c>
      <c r="C384" s="13">
        <v>2.46</v>
      </c>
      <c r="D384" s="13">
        <v>4.54</v>
      </c>
      <c r="E384" s="13">
        <v>2.46</v>
      </c>
    </row>
    <row r="385" spans="1:5">
      <c r="A385" s="16"/>
      <c r="B385" s="12">
        <v>2</v>
      </c>
      <c r="C385" s="13">
        <v>2.39</v>
      </c>
      <c r="D385" s="13">
        <v>4.59</v>
      </c>
      <c r="E385" s="13">
        <v>2.4</v>
      </c>
    </row>
    <row r="386" spans="1:5">
      <c r="A386" s="16"/>
      <c r="B386" s="12">
        <v>3</v>
      </c>
      <c r="C386" s="13">
        <v>2.38</v>
      </c>
      <c r="D386" s="13">
        <v>4.47</v>
      </c>
      <c r="E386" s="13">
        <v>2.37</v>
      </c>
    </row>
    <row r="387" spans="1:5">
      <c r="A387" s="16"/>
      <c r="B387" s="12">
        <v>4</v>
      </c>
      <c r="C387" s="13">
        <v>2.36</v>
      </c>
      <c r="D387" s="13">
        <v>4.51</v>
      </c>
      <c r="E387" s="13">
        <v>2.36</v>
      </c>
    </row>
    <row r="388" spans="1:5">
      <c r="A388" s="16"/>
      <c r="B388" s="12">
        <v>5</v>
      </c>
      <c r="C388" s="13">
        <v>2.35</v>
      </c>
      <c r="D388" s="13">
        <v>4.43</v>
      </c>
      <c r="E388" s="13">
        <v>2.37</v>
      </c>
    </row>
    <row r="389" spans="1:5">
      <c r="A389" s="16"/>
      <c r="B389" s="12">
        <v>6</v>
      </c>
      <c r="C389" s="13">
        <v>2.35</v>
      </c>
      <c r="D389" s="13">
        <v>4.32</v>
      </c>
      <c r="E389" s="13">
        <v>2.33</v>
      </c>
    </row>
    <row r="390" spans="1:5">
      <c r="A390" s="16"/>
      <c r="B390" s="12">
        <v>7</v>
      </c>
      <c r="C390" s="13">
        <v>2.34</v>
      </c>
      <c r="D390" s="13">
        <v>4.38</v>
      </c>
      <c r="E390" s="13">
        <v>2.33</v>
      </c>
    </row>
    <row r="391" spans="1:5">
      <c r="A391" s="16"/>
      <c r="B391" s="12">
        <v>8</v>
      </c>
      <c r="C391" s="13">
        <v>2.36</v>
      </c>
      <c r="D391" s="13">
        <v>4.5</v>
      </c>
      <c r="E391" s="13">
        <v>2.37</v>
      </c>
    </row>
    <row r="392" spans="1:5">
      <c r="A392" s="16"/>
      <c r="B392" s="12">
        <v>9</v>
      </c>
      <c r="C392" s="13">
        <v>2.36</v>
      </c>
      <c r="D392" s="13">
        <v>4.5199999999999996</v>
      </c>
      <c r="E392" s="13">
        <v>2.36</v>
      </c>
    </row>
    <row r="393" spans="1:5">
      <c r="A393" s="16"/>
      <c r="B393" s="12">
        <v>10</v>
      </c>
      <c r="C393" s="13">
        <v>2.3199999999999998</v>
      </c>
      <c r="D393" s="13">
        <v>4.5199999999999996</v>
      </c>
      <c r="E393" s="13">
        <v>2.3199999999999998</v>
      </c>
    </row>
    <row r="394" spans="1:5">
      <c r="A394" s="16"/>
      <c r="B394" s="12">
        <v>11</v>
      </c>
      <c r="C394" s="13">
        <v>2.33</v>
      </c>
      <c r="D394" s="13">
        <v>4.5199999999999996</v>
      </c>
      <c r="E394" s="13">
        <v>2.34</v>
      </c>
    </row>
    <row r="395" spans="1:5">
      <c r="A395" s="16"/>
      <c r="B395" s="12">
        <v>12</v>
      </c>
      <c r="C395" s="13">
        <v>2.37</v>
      </c>
      <c r="D395" s="13">
        <v>4.53</v>
      </c>
      <c r="E395" s="13">
        <v>2.38</v>
      </c>
    </row>
    <row r="396" spans="1:5">
      <c r="A396" s="16"/>
      <c r="B396" s="12">
        <v>13</v>
      </c>
      <c r="C396" s="13">
        <v>2.36</v>
      </c>
      <c r="D396" s="13">
        <v>4.5</v>
      </c>
      <c r="E396" s="13">
        <v>2.36</v>
      </c>
    </row>
    <row r="397" spans="1:5">
      <c r="A397" s="16"/>
      <c r="B397" s="12">
        <v>14</v>
      </c>
      <c r="C397" s="13">
        <v>2.35</v>
      </c>
      <c r="D397" s="13">
        <v>4.41</v>
      </c>
      <c r="E397" s="13">
        <v>2.36</v>
      </c>
    </row>
    <row r="398" spans="1:5">
      <c r="A398" s="16"/>
      <c r="B398" s="12">
        <v>15</v>
      </c>
      <c r="C398" s="13">
        <v>2.29</v>
      </c>
      <c r="D398" s="13">
        <v>4.4000000000000004</v>
      </c>
      <c r="E398" s="13">
        <v>2.2799999999999998</v>
      </c>
    </row>
    <row r="399" spans="1:5">
      <c r="A399" s="16"/>
      <c r="B399" s="12">
        <v>16</v>
      </c>
      <c r="C399" s="13">
        <v>2.25</v>
      </c>
      <c r="D399" s="13">
        <v>4.38</v>
      </c>
      <c r="E399" s="13">
        <v>2.25</v>
      </c>
    </row>
    <row r="400" spans="1:5">
      <c r="A400" s="16"/>
      <c r="B400" s="12">
        <v>17</v>
      </c>
      <c r="C400" s="13">
        <v>2.23</v>
      </c>
      <c r="D400" s="13">
        <v>4.3600000000000003</v>
      </c>
      <c r="E400" s="13">
        <v>2.21</v>
      </c>
    </row>
    <row r="401" spans="1:5">
      <c r="A401" s="16"/>
      <c r="B401" s="12">
        <v>18</v>
      </c>
      <c r="C401" s="13">
        <v>2.2000000000000002</v>
      </c>
      <c r="D401" s="13">
        <v>4.3</v>
      </c>
      <c r="E401" s="13">
        <v>2.2000000000000002</v>
      </c>
    </row>
    <row r="402" spans="1:5">
      <c r="A402" s="16"/>
      <c r="B402" s="12">
        <v>19</v>
      </c>
      <c r="C402" s="13">
        <v>2.21</v>
      </c>
      <c r="D402" s="13">
        <v>4.28</v>
      </c>
      <c r="E402" s="13">
        <v>2.23</v>
      </c>
    </row>
    <row r="403" spans="1:5">
      <c r="A403" s="16"/>
      <c r="B403" s="12">
        <v>20</v>
      </c>
      <c r="C403" s="13">
        <v>2.2200000000000002</v>
      </c>
      <c r="D403" s="13">
        <v>4.25</v>
      </c>
      <c r="E403" s="13">
        <v>2.21</v>
      </c>
    </row>
    <row r="404" spans="1:5">
      <c r="A404" s="16"/>
      <c r="B404" s="12">
        <v>21</v>
      </c>
      <c r="C404" s="13">
        <v>2.2200000000000002</v>
      </c>
      <c r="D404" s="13">
        <v>4.24</v>
      </c>
      <c r="E404" s="13">
        <v>2.2200000000000002</v>
      </c>
    </row>
    <row r="405" spans="1:5">
      <c r="A405" s="16"/>
      <c r="B405" s="12">
        <v>22</v>
      </c>
      <c r="C405" s="13">
        <v>2.1800000000000002</v>
      </c>
      <c r="D405" s="13">
        <v>4.22</v>
      </c>
      <c r="E405" s="13">
        <v>2.17</v>
      </c>
    </row>
    <row r="406" spans="1:5">
      <c r="A406" s="16"/>
      <c r="B406" s="12">
        <v>23</v>
      </c>
      <c r="C406" s="13">
        <v>2.17</v>
      </c>
      <c r="D406" s="13">
        <v>4.17</v>
      </c>
      <c r="E406" s="13">
        <v>2.15</v>
      </c>
    </row>
    <row r="407" spans="1:5">
      <c r="B407" s="12">
        <v>24</v>
      </c>
      <c r="C407" s="13">
        <v>2.17</v>
      </c>
      <c r="D407" s="13">
        <v>4.22</v>
      </c>
      <c r="E407" s="13">
        <v>2.17</v>
      </c>
    </row>
    <row r="408" spans="1:5">
      <c r="A408" s="12"/>
      <c r="B408" s="12">
        <v>25</v>
      </c>
      <c r="C408" s="13">
        <v>2.16</v>
      </c>
      <c r="D408" s="13">
        <v>4.2</v>
      </c>
      <c r="E408" s="13">
        <v>2.13</v>
      </c>
    </row>
    <row r="409" spans="1:5">
      <c r="B409" s="12">
        <v>26</v>
      </c>
      <c r="C409" s="13">
        <v>2.15</v>
      </c>
      <c r="D409" s="13">
        <v>4.18</v>
      </c>
      <c r="E409" s="13">
        <v>2.16</v>
      </c>
    </row>
    <row r="410" spans="1:5">
      <c r="B410" s="12">
        <v>27</v>
      </c>
      <c r="C410" s="13">
        <v>2.19</v>
      </c>
      <c r="D410" s="13">
        <v>4.21</v>
      </c>
      <c r="E410" s="13">
        <v>2.14</v>
      </c>
    </row>
    <row r="411" spans="1:5">
      <c r="B411" s="12">
        <v>28</v>
      </c>
      <c r="C411" s="13">
        <v>2.21</v>
      </c>
      <c r="D411" s="13">
        <v>4.2300000000000004</v>
      </c>
      <c r="E411" s="13">
        <v>2.16</v>
      </c>
    </row>
    <row r="412" spans="1:5">
      <c r="B412" s="12">
        <v>29</v>
      </c>
      <c r="C412" s="13">
        <v>2.2200000000000002</v>
      </c>
      <c r="D412" s="13">
        <v>4.26</v>
      </c>
      <c r="E412" s="13">
        <v>2.17</v>
      </c>
    </row>
    <row r="413" spans="1:5">
      <c r="A413" s="16"/>
      <c r="B413" s="12">
        <v>30</v>
      </c>
      <c r="C413" s="13">
        <v>2.21</v>
      </c>
      <c r="D413" s="13">
        <v>4.24</v>
      </c>
      <c r="E413" s="13">
        <v>2.14</v>
      </c>
    </row>
    <row r="414" spans="1:5">
      <c r="A414" s="16"/>
      <c r="B414" s="12">
        <v>31</v>
      </c>
      <c r="C414" s="13">
        <v>2.2000000000000002</v>
      </c>
      <c r="D414" s="13">
        <v>4.29</v>
      </c>
      <c r="E414" s="13">
        <v>2.14</v>
      </c>
    </row>
    <row r="415" spans="1:5">
      <c r="A415" s="16"/>
      <c r="B415" s="12">
        <v>32</v>
      </c>
      <c r="C415" s="13">
        <v>2.19</v>
      </c>
      <c r="D415" s="13">
        <v>4.32</v>
      </c>
      <c r="E415" s="13">
        <v>2.12</v>
      </c>
    </row>
    <row r="416" spans="1:5">
      <c r="A416" s="16"/>
      <c r="B416" s="12">
        <v>33</v>
      </c>
      <c r="C416" s="13">
        <v>2.16</v>
      </c>
      <c r="D416" s="13">
        <v>4.26</v>
      </c>
      <c r="E416" s="13">
        <v>2.2000000000000002</v>
      </c>
    </row>
    <row r="417" spans="1:5">
      <c r="A417" s="16"/>
      <c r="B417" s="12">
        <v>34</v>
      </c>
      <c r="C417" s="13">
        <v>2.25</v>
      </c>
      <c r="D417" s="13">
        <v>4.22</v>
      </c>
      <c r="E417" s="13">
        <v>2.19</v>
      </c>
    </row>
    <row r="418" spans="1:5">
      <c r="A418" s="16"/>
      <c r="B418" s="12">
        <v>35</v>
      </c>
      <c r="C418" s="13">
        <v>2.23</v>
      </c>
      <c r="D418" s="13">
        <v>4.25</v>
      </c>
      <c r="E418" s="13">
        <v>2.15</v>
      </c>
    </row>
    <row r="419" spans="1:5">
      <c r="A419" s="16"/>
      <c r="B419" s="12">
        <v>36</v>
      </c>
      <c r="C419" s="13">
        <v>2.2599999999999998</v>
      </c>
      <c r="D419" s="13">
        <v>4.22</v>
      </c>
      <c r="E419" s="13">
        <v>2.16</v>
      </c>
    </row>
    <row r="420" spans="1:5">
      <c r="A420" s="16"/>
      <c r="B420" s="12">
        <v>37</v>
      </c>
      <c r="C420" s="13">
        <v>2.25</v>
      </c>
      <c r="D420" s="13">
        <v>4.2300000000000004</v>
      </c>
      <c r="E420" s="13">
        <v>2.19</v>
      </c>
    </row>
    <row r="421" spans="1:5">
      <c r="A421" s="16"/>
      <c r="B421" s="12">
        <v>38</v>
      </c>
      <c r="C421" s="13">
        <v>2.2799999999999998</v>
      </c>
      <c r="D421" s="13">
        <v>4.21</v>
      </c>
      <c r="E421" s="13">
        <v>2.17</v>
      </c>
    </row>
    <row r="422" spans="1:5">
      <c r="A422" s="16"/>
      <c r="B422" s="12">
        <v>39</v>
      </c>
      <c r="C422" s="13">
        <v>2.2999999999999998</v>
      </c>
      <c r="D422" s="13">
        <v>4.25</v>
      </c>
      <c r="E422" s="13">
        <v>2.21</v>
      </c>
    </row>
    <row r="423" spans="1:5">
      <c r="A423" s="16"/>
      <c r="B423" s="12">
        <v>40</v>
      </c>
      <c r="C423" s="13">
        <v>2.3199999999999998</v>
      </c>
      <c r="D423" s="13">
        <v>4.25</v>
      </c>
      <c r="E423" s="13">
        <v>2.1800000000000002</v>
      </c>
    </row>
    <row r="424" spans="1:5">
      <c r="A424" s="16"/>
      <c r="B424" s="12">
        <v>41</v>
      </c>
      <c r="C424" s="13">
        <v>2.3199999999999998</v>
      </c>
      <c r="D424" s="13">
        <v>4.2699999999999996</v>
      </c>
      <c r="E424" s="13">
        <v>2.2400000000000002</v>
      </c>
    </row>
    <row r="425" spans="1:5">
      <c r="A425" s="16"/>
      <c r="B425" s="12">
        <v>42</v>
      </c>
      <c r="C425" s="13">
        <v>2.38</v>
      </c>
      <c r="D425" s="13">
        <v>4.3099999999999996</v>
      </c>
      <c r="E425" s="13">
        <v>2.36</v>
      </c>
    </row>
    <row r="426" spans="1:5">
      <c r="A426" s="16"/>
      <c r="B426" s="12">
        <v>43</v>
      </c>
      <c r="C426" s="13">
        <v>2.42</v>
      </c>
      <c r="D426" s="13">
        <v>4.3600000000000003</v>
      </c>
      <c r="E426" s="13">
        <v>2.4500000000000002</v>
      </c>
    </row>
    <row r="427" spans="1:5">
      <c r="A427" s="16"/>
      <c r="B427" s="12">
        <v>44</v>
      </c>
      <c r="C427" s="13">
        <v>2.61</v>
      </c>
      <c r="D427" s="13">
        <v>4.47</v>
      </c>
      <c r="E427" s="13">
        <v>2.6</v>
      </c>
    </row>
    <row r="428" spans="1:5">
      <c r="A428" s="16"/>
      <c r="B428" s="12">
        <v>45</v>
      </c>
      <c r="C428" s="13">
        <v>2.68</v>
      </c>
      <c r="D428" s="13">
        <v>4.5999999999999996</v>
      </c>
      <c r="E428" s="13">
        <v>2.67</v>
      </c>
    </row>
    <row r="429" spans="1:5">
      <c r="A429" s="16"/>
      <c r="B429" s="12">
        <v>46</v>
      </c>
      <c r="C429" s="13">
        <v>2.7</v>
      </c>
      <c r="D429" s="13">
        <v>4.5999999999999996</v>
      </c>
      <c r="E429" s="13">
        <v>2.68</v>
      </c>
    </row>
    <row r="430" spans="1:5">
      <c r="A430" s="16"/>
      <c r="B430" s="12">
        <v>47</v>
      </c>
      <c r="C430" s="13">
        <v>2.68</v>
      </c>
      <c r="D430" s="13">
        <v>4.59</v>
      </c>
      <c r="E430" s="13">
        <v>2.8</v>
      </c>
    </row>
    <row r="431" spans="1:5">
      <c r="A431" s="16"/>
      <c r="B431" s="12">
        <v>48</v>
      </c>
      <c r="C431" s="13">
        <v>2.7</v>
      </c>
      <c r="D431" s="13">
        <v>4.5</v>
      </c>
      <c r="E431" s="13">
        <v>2.78</v>
      </c>
    </row>
    <row r="432" spans="1:5">
      <c r="A432" s="16"/>
      <c r="B432" s="12">
        <v>49</v>
      </c>
      <c r="C432" s="13">
        <v>2.9</v>
      </c>
      <c r="D432" s="13">
        <v>4.5</v>
      </c>
      <c r="E432" s="13">
        <v>2.86</v>
      </c>
    </row>
    <row r="433" spans="1:5">
      <c r="A433" s="16"/>
      <c r="B433" s="12">
        <v>50</v>
      </c>
      <c r="C433" s="13">
        <v>2.96</v>
      </c>
      <c r="D433" s="13">
        <v>4.4800000000000004</v>
      </c>
      <c r="E433" s="13">
        <v>2.87</v>
      </c>
    </row>
    <row r="434" spans="1:5">
      <c r="A434" s="16"/>
      <c r="B434" s="12">
        <v>51</v>
      </c>
      <c r="C434" s="13">
        <v>2.93</v>
      </c>
      <c r="D434" s="13">
        <v>4.47</v>
      </c>
      <c r="E434" s="13">
        <v>2.89</v>
      </c>
    </row>
    <row r="435" spans="1:5">
      <c r="A435" s="16"/>
      <c r="B435" s="12">
        <v>52</v>
      </c>
      <c r="C435" s="13">
        <v>2.94</v>
      </c>
      <c r="D435" s="13">
        <v>4.4400000000000004</v>
      </c>
      <c r="E435" s="13">
        <v>2.88</v>
      </c>
    </row>
    <row r="436" spans="1:5">
      <c r="A436" s="16">
        <v>2006</v>
      </c>
      <c r="B436" s="12">
        <v>1</v>
      </c>
      <c r="C436" s="13">
        <v>2.9</v>
      </c>
      <c r="D436" s="13">
        <v>4.4000000000000004</v>
      </c>
      <c r="E436" s="13">
        <v>2.84</v>
      </c>
    </row>
    <row r="437" spans="1:5">
      <c r="A437" s="16"/>
      <c r="B437" s="12">
        <v>2</v>
      </c>
      <c r="C437" s="13">
        <v>2.85</v>
      </c>
      <c r="D437" s="13">
        <v>4.3600000000000003</v>
      </c>
      <c r="E437" s="13">
        <v>2.8</v>
      </c>
    </row>
    <row r="438" spans="1:5">
      <c r="A438" s="16"/>
      <c r="B438" s="12">
        <v>3</v>
      </c>
      <c r="C438" s="13">
        <v>2.86</v>
      </c>
      <c r="D438" s="13">
        <v>4.37</v>
      </c>
      <c r="E438" s="13">
        <v>2.81</v>
      </c>
    </row>
    <row r="439" spans="1:5">
      <c r="A439" s="16"/>
      <c r="B439" s="12">
        <v>4</v>
      </c>
      <c r="C439" s="13">
        <v>2.88</v>
      </c>
      <c r="D439" s="13">
        <v>4.51</v>
      </c>
      <c r="E439" s="13">
        <v>2.85</v>
      </c>
    </row>
    <row r="440" spans="1:5">
      <c r="A440" s="16"/>
      <c r="B440" s="12">
        <v>5</v>
      </c>
      <c r="C440" s="13">
        <v>2.92</v>
      </c>
      <c r="D440" s="13">
        <v>4.5</v>
      </c>
      <c r="E440" s="13">
        <v>2.88</v>
      </c>
    </row>
    <row r="441" spans="1:5">
      <c r="A441" s="16"/>
      <c r="B441" s="12">
        <v>6</v>
      </c>
      <c r="C441" s="13">
        <v>2.92</v>
      </c>
      <c r="D441" s="13">
        <v>4.5</v>
      </c>
      <c r="E441" s="13">
        <v>2.88</v>
      </c>
    </row>
    <row r="442" spans="1:5">
      <c r="A442" s="18"/>
      <c r="B442" s="12">
        <v>7</v>
      </c>
      <c r="C442" s="13">
        <v>2.93</v>
      </c>
      <c r="D442" s="13">
        <v>4.5199999999999996</v>
      </c>
      <c r="E442" s="13">
        <v>2.89</v>
      </c>
    </row>
    <row r="443" spans="1:5">
      <c r="A443" s="18"/>
      <c r="B443" s="12">
        <v>8</v>
      </c>
      <c r="C443" s="13">
        <v>3.05</v>
      </c>
      <c r="D443" s="13">
        <v>4.5199999999999996</v>
      </c>
      <c r="E443" s="13">
        <v>2.92</v>
      </c>
    </row>
    <row r="444" spans="1:5">
      <c r="A444" s="18"/>
      <c r="B444" s="12">
        <v>9</v>
      </c>
      <c r="C444" s="13">
        <v>3.11</v>
      </c>
      <c r="D444" s="13">
        <v>4.7</v>
      </c>
      <c r="E444" s="13">
        <v>2.97</v>
      </c>
    </row>
    <row r="445" spans="1:5">
      <c r="A445" s="18"/>
      <c r="B445" s="12">
        <v>10</v>
      </c>
      <c r="C445" s="13">
        <v>3.15</v>
      </c>
      <c r="D445" s="13">
        <v>4.9000000000000004</v>
      </c>
      <c r="E445" s="13">
        <v>2.97</v>
      </c>
    </row>
    <row r="446" spans="1:5">
      <c r="A446" s="18"/>
      <c r="B446" s="12">
        <v>11</v>
      </c>
      <c r="C446" s="13">
        <v>3.15</v>
      </c>
      <c r="D446" s="13">
        <v>5.0199999999999996</v>
      </c>
      <c r="E446" s="13">
        <v>3.03</v>
      </c>
    </row>
    <row r="447" spans="1:5">
      <c r="A447" s="18"/>
      <c r="B447" s="12">
        <v>12</v>
      </c>
      <c r="C447" s="13">
        <v>3.2</v>
      </c>
      <c r="D447" s="13">
        <v>5.09</v>
      </c>
      <c r="E447" s="13">
        <v>3.07</v>
      </c>
    </row>
    <row r="448" spans="1:5">
      <c r="A448" s="18"/>
      <c r="B448" s="12">
        <v>13</v>
      </c>
      <c r="C448" s="13">
        <v>3.26</v>
      </c>
      <c r="D448" s="13">
        <v>5.05</v>
      </c>
      <c r="E448" s="13">
        <v>3.16</v>
      </c>
    </row>
    <row r="449" spans="1:5">
      <c r="A449" s="18"/>
      <c r="B449" s="12">
        <v>14</v>
      </c>
      <c r="C449" s="13">
        <v>3.27</v>
      </c>
      <c r="D449" s="13">
        <v>5.26</v>
      </c>
      <c r="E449" s="13">
        <v>3.2</v>
      </c>
    </row>
    <row r="450" spans="1:5">
      <c r="A450" s="18"/>
      <c r="B450" s="12">
        <v>15</v>
      </c>
      <c r="C450" s="13">
        <v>3.21</v>
      </c>
      <c r="D450" s="13">
        <v>5.26</v>
      </c>
      <c r="E450" s="13">
        <v>3.1</v>
      </c>
    </row>
    <row r="451" spans="1:5">
      <c r="A451" s="18"/>
      <c r="B451" s="12">
        <v>16</v>
      </c>
      <c r="C451" s="13">
        <v>3.24</v>
      </c>
      <c r="D451" s="13">
        <v>5.29</v>
      </c>
      <c r="E451" s="13">
        <v>3.08</v>
      </c>
    </row>
    <row r="452" spans="1:5">
      <c r="A452" s="18"/>
      <c r="B452" s="12">
        <v>17</v>
      </c>
      <c r="C452" s="13">
        <v>3.27</v>
      </c>
      <c r="D452" s="13">
        <v>5.28</v>
      </c>
      <c r="E452" s="13">
        <v>3.08</v>
      </c>
    </row>
    <row r="453" spans="1:5">
      <c r="A453" s="18"/>
      <c r="B453" s="12">
        <v>18</v>
      </c>
      <c r="C453" s="13">
        <v>3.28</v>
      </c>
      <c r="D453" s="13">
        <v>5.34</v>
      </c>
      <c r="E453" s="13">
        <v>3.2</v>
      </c>
    </row>
    <row r="454" spans="1:5">
      <c r="A454" s="18"/>
      <c r="B454" s="12">
        <v>19</v>
      </c>
      <c r="C454" s="13">
        <v>3.29</v>
      </c>
      <c r="D454" s="13">
        <v>5.37</v>
      </c>
      <c r="E454" s="13">
        <v>3.17</v>
      </c>
    </row>
    <row r="455" spans="1:5">
      <c r="A455" s="18"/>
      <c r="B455" s="12">
        <v>20</v>
      </c>
      <c r="C455" s="13">
        <v>3.31</v>
      </c>
      <c r="D455" s="13">
        <v>5.36</v>
      </c>
      <c r="E455" s="13">
        <v>3.15</v>
      </c>
    </row>
    <row r="456" spans="1:5">
      <c r="A456" s="18"/>
      <c r="B456" s="12">
        <v>21</v>
      </c>
      <c r="C456" s="13">
        <v>3.29</v>
      </c>
      <c r="D456" s="13">
        <v>5.32</v>
      </c>
      <c r="E456" s="13">
        <v>3.11</v>
      </c>
    </row>
    <row r="457" spans="1:5">
      <c r="A457" s="16"/>
      <c r="B457" s="12">
        <v>22</v>
      </c>
      <c r="C457" s="13">
        <v>3.34</v>
      </c>
      <c r="D457" s="13">
        <v>5.35</v>
      </c>
      <c r="E457" s="13">
        <v>3.19</v>
      </c>
    </row>
    <row r="458" spans="1:5">
      <c r="A458" s="16"/>
      <c r="B458" s="12">
        <v>23</v>
      </c>
      <c r="C458" s="13">
        <v>3.44</v>
      </c>
      <c r="D458" s="13">
        <v>5.35</v>
      </c>
      <c r="E458" s="13">
        <v>3.22</v>
      </c>
    </row>
    <row r="459" spans="1:5">
      <c r="A459" s="16"/>
      <c r="B459" s="12">
        <v>24</v>
      </c>
      <c r="C459" s="13">
        <v>3.4</v>
      </c>
      <c r="D459" s="13">
        <v>5.33</v>
      </c>
      <c r="E459" s="13">
        <v>3.26</v>
      </c>
    </row>
    <row r="460" spans="1:5">
      <c r="B460" s="12">
        <v>25</v>
      </c>
      <c r="C460" s="13">
        <v>3.43</v>
      </c>
      <c r="D460" s="13">
        <v>5.34</v>
      </c>
      <c r="E460" s="13">
        <v>3.28</v>
      </c>
    </row>
    <row r="461" spans="1:5">
      <c r="B461" s="12">
        <v>26</v>
      </c>
      <c r="C461" s="13">
        <v>3.46</v>
      </c>
      <c r="D461" s="13">
        <v>5.4</v>
      </c>
      <c r="E461" s="13">
        <v>3.29</v>
      </c>
    </row>
    <row r="462" spans="1:5">
      <c r="B462" s="12">
        <v>27</v>
      </c>
      <c r="C462" s="13">
        <v>3.43</v>
      </c>
      <c r="D462" s="13">
        <v>5.43</v>
      </c>
      <c r="E462" s="13">
        <v>3.33</v>
      </c>
    </row>
    <row r="463" spans="1:5">
      <c r="B463" s="12">
        <v>28</v>
      </c>
      <c r="C463" s="13">
        <v>3.41</v>
      </c>
      <c r="D463" s="13">
        <v>5.4</v>
      </c>
      <c r="E463" s="13">
        <v>3.34</v>
      </c>
    </row>
    <row r="464" spans="1:5">
      <c r="B464" s="12">
        <v>29</v>
      </c>
      <c r="C464" s="13">
        <v>3.4</v>
      </c>
      <c r="D464" s="13">
        <v>5.39</v>
      </c>
      <c r="E464" s="13">
        <v>3.28</v>
      </c>
    </row>
    <row r="465" spans="1:5">
      <c r="B465" s="12">
        <v>30</v>
      </c>
      <c r="C465" s="13">
        <v>3.46</v>
      </c>
      <c r="D465" s="13">
        <v>5.35</v>
      </c>
      <c r="E465" s="13">
        <v>3.46</v>
      </c>
    </row>
    <row r="466" spans="1:5">
      <c r="A466" s="16"/>
      <c r="B466" s="12">
        <v>31</v>
      </c>
      <c r="C466" s="13">
        <v>3.47</v>
      </c>
      <c r="D466" s="13">
        <v>5.34</v>
      </c>
      <c r="E466" s="13">
        <v>3.46</v>
      </c>
    </row>
    <row r="467" spans="1:5">
      <c r="A467" s="16"/>
      <c r="B467" s="12">
        <v>32</v>
      </c>
      <c r="C467" s="13">
        <v>3.45</v>
      </c>
      <c r="D467" s="13">
        <v>5.31</v>
      </c>
      <c r="E467" s="13">
        <v>3.38</v>
      </c>
    </row>
    <row r="468" spans="1:5">
      <c r="A468" s="18"/>
      <c r="B468" s="12">
        <v>33</v>
      </c>
      <c r="C468" s="13">
        <v>3.48</v>
      </c>
      <c r="D468" s="13">
        <v>5.34</v>
      </c>
      <c r="E468" s="13">
        <v>3.46</v>
      </c>
    </row>
    <row r="469" spans="1:5">
      <c r="A469" s="18"/>
      <c r="B469" s="12">
        <v>34</v>
      </c>
      <c r="C469" s="13">
        <v>3.51</v>
      </c>
      <c r="D469" s="13">
        <v>5.28</v>
      </c>
      <c r="E469" s="13">
        <v>3.56</v>
      </c>
    </row>
    <row r="470" spans="1:5">
      <c r="A470" s="18"/>
      <c r="B470" s="12">
        <v>35</v>
      </c>
      <c r="C470" s="13">
        <v>3.56</v>
      </c>
      <c r="D470" s="13">
        <v>5.26</v>
      </c>
      <c r="E470" s="13">
        <v>3.49</v>
      </c>
    </row>
    <row r="471" spans="1:5">
      <c r="A471" s="18"/>
      <c r="B471" s="12">
        <v>36</v>
      </c>
      <c r="C471" s="13">
        <v>3.59</v>
      </c>
      <c r="D471" s="13">
        <v>5.26</v>
      </c>
      <c r="E471" s="13">
        <v>3.52</v>
      </c>
    </row>
    <row r="472" spans="1:5">
      <c r="A472" s="17"/>
      <c r="B472" s="12">
        <v>37</v>
      </c>
      <c r="C472" s="13">
        <v>3.58</v>
      </c>
      <c r="D472" s="13">
        <v>5.26</v>
      </c>
      <c r="E472" s="13">
        <v>3.51</v>
      </c>
    </row>
    <row r="473" spans="1:5">
      <c r="A473" s="17"/>
      <c r="B473" s="12">
        <v>38</v>
      </c>
      <c r="C473" s="13">
        <v>3.64</v>
      </c>
      <c r="D473" s="13">
        <v>5.24</v>
      </c>
      <c r="E473" s="13">
        <v>3.6</v>
      </c>
    </row>
    <row r="474" spans="1:5">
      <c r="A474" s="17"/>
      <c r="B474" s="12">
        <v>39</v>
      </c>
      <c r="C474" s="13">
        <v>3.63</v>
      </c>
      <c r="D474" s="13">
        <v>5.17</v>
      </c>
      <c r="E474" s="13">
        <v>3.61</v>
      </c>
    </row>
    <row r="475" spans="1:5">
      <c r="A475" s="17"/>
      <c r="B475" s="12">
        <v>40</v>
      </c>
      <c r="C475" s="13">
        <v>3.68</v>
      </c>
      <c r="D475" s="13">
        <v>5.2</v>
      </c>
      <c r="E475" s="13">
        <v>3.62</v>
      </c>
    </row>
    <row r="476" spans="1:5">
      <c r="A476" s="17"/>
      <c r="B476" s="12">
        <v>41</v>
      </c>
      <c r="C476" s="13">
        <v>3.73</v>
      </c>
      <c r="D476" s="13">
        <v>5.23</v>
      </c>
      <c r="E476" s="13">
        <v>3.67</v>
      </c>
    </row>
    <row r="477" spans="1:5">
      <c r="A477" s="17"/>
      <c r="B477" s="12">
        <v>42</v>
      </c>
      <c r="C477" s="13">
        <v>3.73</v>
      </c>
      <c r="D477" s="13">
        <v>5.25</v>
      </c>
      <c r="E477" s="13">
        <v>3.57</v>
      </c>
    </row>
    <row r="478" spans="1:5">
      <c r="A478" s="17"/>
      <c r="B478" s="12">
        <v>43</v>
      </c>
      <c r="C478" s="13">
        <v>3.83</v>
      </c>
      <c r="D478" s="13">
        <v>5.26</v>
      </c>
      <c r="E478" s="13">
        <v>3.7</v>
      </c>
    </row>
    <row r="479" spans="1:5">
      <c r="A479" s="17"/>
      <c r="B479" s="12">
        <v>44</v>
      </c>
      <c r="C479" s="13">
        <v>3.94</v>
      </c>
      <c r="D479" s="13">
        <v>5.21</v>
      </c>
      <c r="E479" s="13">
        <v>3.94</v>
      </c>
    </row>
    <row r="480" spans="1:5">
      <c r="A480" s="17"/>
      <c r="B480" s="12">
        <v>45</v>
      </c>
      <c r="C480" s="13">
        <v>3.97</v>
      </c>
      <c r="D480" s="13">
        <v>5.13</v>
      </c>
      <c r="E480" s="13">
        <v>3.87</v>
      </c>
    </row>
    <row r="481" spans="1:5">
      <c r="A481" s="17"/>
      <c r="B481" s="12">
        <v>46</v>
      </c>
      <c r="C481" s="13">
        <v>3.98</v>
      </c>
      <c r="D481" s="13">
        <v>5.19</v>
      </c>
      <c r="E481" s="13">
        <v>3.96</v>
      </c>
    </row>
    <row r="482" spans="1:5">
      <c r="A482" s="17"/>
      <c r="B482" s="12">
        <v>47</v>
      </c>
      <c r="C482" s="13">
        <v>3.97</v>
      </c>
      <c r="D482" s="13">
        <v>5.18</v>
      </c>
      <c r="E482" s="13">
        <v>3.98</v>
      </c>
    </row>
    <row r="483" spans="1:5">
      <c r="A483" s="17"/>
      <c r="B483" s="12">
        <v>48</v>
      </c>
      <c r="C483" s="13">
        <v>4.0199999999999996</v>
      </c>
      <c r="D483" s="13">
        <v>5.18</v>
      </c>
      <c r="E483" s="13">
        <v>4.04</v>
      </c>
    </row>
    <row r="484" spans="1:5">
      <c r="A484" s="17"/>
      <c r="B484" s="12">
        <v>49</v>
      </c>
      <c r="C484" s="13">
        <v>4.03</v>
      </c>
      <c r="D484" s="13">
        <v>5.16</v>
      </c>
      <c r="E484" s="13">
        <v>4.03</v>
      </c>
    </row>
    <row r="485" spans="1:5">
      <c r="A485" s="17"/>
      <c r="B485" s="12">
        <v>50</v>
      </c>
      <c r="C485" s="13">
        <v>4.07</v>
      </c>
      <c r="D485" s="13">
        <v>5.17</v>
      </c>
      <c r="E485" s="13">
        <v>4.0599999999999996</v>
      </c>
    </row>
    <row r="486" spans="1:5">
      <c r="A486" s="17"/>
      <c r="B486" s="12">
        <v>51</v>
      </c>
      <c r="C486" s="13">
        <v>4.13</v>
      </c>
      <c r="D486" s="13">
        <v>5.2</v>
      </c>
      <c r="E486" s="13">
        <v>4.12</v>
      </c>
    </row>
    <row r="487" spans="1:5">
      <c r="A487" s="17"/>
      <c r="B487" s="12">
        <v>52</v>
      </c>
      <c r="C487" s="13">
        <v>4.18</v>
      </c>
      <c r="D487" s="13">
        <v>5.22</v>
      </c>
      <c r="E487" s="13">
        <v>4.18</v>
      </c>
    </row>
    <row r="488" spans="1:5">
      <c r="A488" s="16">
        <v>2007</v>
      </c>
      <c r="B488" s="12">
        <v>1</v>
      </c>
      <c r="C488" s="13">
        <v>4.13</v>
      </c>
      <c r="D488" s="13">
        <v>5.22</v>
      </c>
      <c r="E488" s="13">
        <v>4.13</v>
      </c>
    </row>
    <row r="489" spans="1:5">
      <c r="A489" s="17"/>
      <c r="B489" s="12">
        <v>2</v>
      </c>
      <c r="C489" s="13">
        <v>4.12</v>
      </c>
      <c r="D489" s="13">
        <v>5.24</v>
      </c>
      <c r="E489" s="13">
        <v>4.1399999999999997</v>
      </c>
    </row>
    <row r="490" spans="1:5">
      <c r="A490" s="17"/>
      <c r="B490" s="12">
        <v>3</v>
      </c>
      <c r="C490" s="13">
        <v>4.18</v>
      </c>
      <c r="D490" s="13">
        <v>5.24</v>
      </c>
      <c r="E490" s="13">
        <v>4.1500000000000004</v>
      </c>
    </row>
    <row r="491" spans="1:5">
      <c r="A491" s="17"/>
      <c r="B491" s="12">
        <v>4</v>
      </c>
      <c r="C491" s="13">
        <v>4.16</v>
      </c>
      <c r="D491" s="13">
        <v>5.25</v>
      </c>
      <c r="E491" s="13">
        <v>4.16</v>
      </c>
    </row>
    <row r="492" spans="1:5">
      <c r="A492" s="17"/>
      <c r="B492" s="12">
        <v>5</v>
      </c>
      <c r="C492" s="13">
        <v>4.0999999999999996</v>
      </c>
      <c r="D492" s="13">
        <v>5.28</v>
      </c>
      <c r="E492" s="13">
        <v>4.18</v>
      </c>
    </row>
    <row r="493" spans="1:5">
      <c r="A493" s="17"/>
      <c r="B493" s="12">
        <v>6</v>
      </c>
      <c r="C493" s="13">
        <v>4.16</v>
      </c>
      <c r="D493" s="13">
        <v>5.25</v>
      </c>
      <c r="E493" s="13">
        <v>4.16</v>
      </c>
    </row>
    <row r="494" spans="1:5">
      <c r="A494" s="17"/>
      <c r="B494" s="12">
        <v>7</v>
      </c>
      <c r="C494" s="13">
        <v>4.16</v>
      </c>
      <c r="D494" s="13">
        <v>5.25</v>
      </c>
      <c r="E494" s="13">
        <v>4.17</v>
      </c>
    </row>
    <row r="495" spans="1:5">
      <c r="A495" s="17"/>
      <c r="B495" s="12">
        <v>8</v>
      </c>
      <c r="C495" s="13">
        <v>4.18</v>
      </c>
      <c r="D495" s="13">
        <v>5.25</v>
      </c>
      <c r="E495" s="13">
        <v>4.2</v>
      </c>
    </row>
    <row r="496" spans="1:5">
      <c r="A496" s="17"/>
      <c r="B496" s="12">
        <v>9</v>
      </c>
      <c r="C496" s="13">
        <v>4.18</v>
      </c>
      <c r="D496" s="13">
        <v>5.22</v>
      </c>
      <c r="E496" s="13">
        <v>4.18</v>
      </c>
    </row>
    <row r="497" spans="1:5">
      <c r="A497" s="17"/>
      <c r="B497" s="12">
        <v>10</v>
      </c>
      <c r="C497" s="13">
        <v>4.16</v>
      </c>
      <c r="D497" s="13">
        <v>5.21</v>
      </c>
      <c r="E497" s="13">
        <v>4.13</v>
      </c>
    </row>
    <row r="498" spans="1:5">
      <c r="A498" s="17"/>
      <c r="B498" s="12">
        <v>11</v>
      </c>
      <c r="C498" s="13">
        <v>4.2</v>
      </c>
      <c r="D498" s="13">
        <v>5.2</v>
      </c>
      <c r="E498" s="13">
        <v>4.21</v>
      </c>
    </row>
    <row r="499" spans="1:5">
      <c r="A499" s="17"/>
      <c r="B499" s="12">
        <v>12</v>
      </c>
      <c r="C499" s="13">
        <v>4.24</v>
      </c>
      <c r="D499" s="13">
        <v>5.18</v>
      </c>
      <c r="E499" s="13">
        <v>4.2</v>
      </c>
    </row>
    <row r="500" spans="1:5">
      <c r="A500" s="17"/>
      <c r="B500" s="12">
        <v>13</v>
      </c>
      <c r="C500" s="13">
        <v>4.25</v>
      </c>
      <c r="D500" s="13">
        <v>5.24</v>
      </c>
      <c r="E500" s="13">
        <v>4.2300000000000004</v>
      </c>
    </row>
    <row r="501" spans="1:5">
      <c r="A501" s="17"/>
      <c r="B501" s="12">
        <v>14</v>
      </c>
      <c r="C501" s="13">
        <v>4.25</v>
      </c>
      <c r="D501" s="13">
        <v>5.25</v>
      </c>
      <c r="E501" s="13">
        <v>4.25</v>
      </c>
    </row>
    <row r="502" spans="1:5">
      <c r="A502" s="17"/>
      <c r="B502" s="12">
        <v>15</v>
      </c>
      <c r="C502" s="13">
        <v>4.33</v>
      </c>
      <c r="D502" s="13">
        <v>5.29</v>
      </c>
      <c r="E502" s="13">
        <v>4.29</v>
      </c>
    </row>
    <row r="503" spans="1:5">
      <c r="A503" s="17"/>
      <c r="B503" s="12">
        <v>16</v>
      </c>
      <c r="C503" s="13">
        <v>4.32</v>
      </c>
      <c r="D503" s="13">
        <v>5.31</v>
      </c>
      <c r="E503" s="13">
        <v>4.3</v>
      </c>
    </row>
    <row r="504" spans="1:5">
      <c r="A504" s="18"/>
      <c r="B504" s="12">
        <v>17</v>
      </c>
      <c r="C504" s="13">
        <v>4.3</v>
      </c>
      <c r="D504" s="13">
        <v>5.32</v>
      </c>
      <c r="E504" s="13">
        <v>4.29</v>
      </c>
    </row>
    <row r="505" spans="1:5">
      <c r="A505" s="18"/>
      <c r="B505" s="12">
        <v>18</v>
      </c>
      <c r="C505" s="13">
        <v>4.34</v>
      </c>
      <c r="D505" s="13">
        <v>5.31</v>
      </c>
      <c r="E505" s="13">
        <v>4.3099999999999996</v>
      </c>
    </row>
    <row r="506" spans="1:5">
      <c r="A506" s="18"/>
      <c r="B506" s="12">
        <v>19</v>
      </c>
      <c r="C506" s="13">
        <v>4.3600000000000003</v>
      </c>
      <c r="D506" s="13">
        <v>5.34</v>
      </c>
      <c r="E506" s="13">
        <v>4.3499999999999996</v>
      </c>
    </row>
    <row r="507" spans="1:5">
      <c r="A507" s="18"/>
      <c r="B507" s="12">
        <v>20</v>
      </c>
      <c r="C507" s="13">
        <v>4.3499999999999996</v>
      </c>
      <c r="D507" s="13">
        <v>5.4</v>
      </c>
      <c r="E507" s="13">
        <v>4.3499999999999996</v>
      </c>
    </row>
    <row r="508" spans="1:5">
      <c r="A508" s="18"/>
      <c r="B508" s="12">
        <v>21</v>
      </c>
      <c r="C508" s="13">
        <v>4.41</v>
      </c>
      <c r="D508" s="13">
        <v>5.43</v>
      </c>
      <c r="E508" s="13">
        <v>4.41</v>
      </c>
    </row>
    <row r="509" spans="1:5">
      <c r="A509" s="18"/>
      <c r="B509" s="12">
        <v>22</v>
      </c>
      <c r="C509" s="13">
        <v>4.4400000000000004</v>
      </c>
      <c r="D509" s="13">
        <v>5.48</v>
      </c>
      <c r="E509" s="13">
        <v>4.43</v>
      </c>
    </row>
    <row r="510" spans="1:5">
      <c r="A510" s="18"/>
      <c r="B510" s="12">
        <v>23</v>
      </c>
      <c r="C510" s="13">
        <v>4.45</v>
      </c>
      <c r="D510" s="13">
        <v>5.56</v>
      </c>
      <c r="E510" s="13">
        <v>4.4400000000000004</v>
      </c>
    </row>
    <row r="511" spans="1:5">
      <c r="A511" s="18"/>
      <c r="B511" s="12">
        <v>24</v>
      </c>
      <c r="C511" s="13">
        <v>4.4800000000000004</v>
      </c>
      <c r="D511" s="13">
        <v>5.66</v>
      </c>
      <c r="E511" s="13">
        <v>4.45</v>
      </c>
    </row>
    <row r="512" spans="1:5">
      <c r="A512" s="12"/>
      <c r="B512" s="12">
        <v>25</v>
      </c>
      <c r="C512" s="13">
        <v>4.4400000000000004</v>
      </c>
      <c r="D512" s="13">
        <v>6.11</v>
      </c>
      <c r="E512" s="13">
        <v>4.46</v>
      </c>
    </row>
    <row r="513" spans="1:5">
      <c r="B513" s="12">
        <v>26</v>
      </c>
      <c r="C513" s="13">
        <v>4.46</v>
      </c>
      <c r="D513" s="13">
        <v>6.16</v>
      </c>
      <c r="E513" s="13">
        <v>4.43</v>
      </c>
    </row>
    <row r="514" spans="1:5">
      <c r="B514" s="12">
        <v>27</v>
      </c>
      <c r="C514" s="13">
        <v>4.53</v>
      </c>
      <c r="D514" s="13">
        <v>6.21</v>
      </c>
      <c r="E514" s="13">
        <v>4.45</v>
      </c>
    </row>
    <row r="515" spans="1:5">
      <c r="B515" s="12">
        <v>28</v>
      </c>
      <c r="C515" s="13">
        <v>4.49</v>
      </c>
      <c r="D515" s="13">
        <v>6.22</v>
      </c>
      <c r="E515" s="13">
        <v>4.4800000000000004</v>
      </c>
    </row>
    <row r="516" spans="1:5">
      <c r="B516" s="12">
        <v>29</v>
      </c>
      <c r="C516" s="13">
        <v>4.4800000000000004</v>
      </c>
      <c r="D516" s="13">
        <v>6.23</v>
      </c>
      <c r="E516" s="13">
        <v>4.45</v>
      </c>
    </row>
    <row r="517" spans="1:5">
      <c r="B517" s="12">
        <v>30</v>
      </c>
      <c r="C517" s="13">
        <v>4.47</v>
      </c>
      <c r="D517" s="13">
        <v>6.21</v>
      </c>
      <c r="E517" s="13">
        <v>4.47</v>
      </c>
    </row>
    <row r="518" spans="1:5">
      <c r="A518" s="16"/>
      <c r="B518" s="12">
        <v>31</v>
      </c>
      <c r="C518" s="13">
        <v>4.46</v>
      </c>
      <c r="D518" s="13">
        <v>6.16</v>
      </c>
      <c r="E518" s="13">
        <v>4.45</v>
      </c>
    </row>
    <row r="519" spans="1:5">
      <c r="A519" s="16"/>
      <c r="B519" s="12">
        <v>32</v>
      </c>
      <c r="C519" s="13">
        <v>4.47</v>
      </c>
      <c r="D519" s="13">
        <v>6.15</v>
      </c>
      <c r="E519" s="13">
        <v>4.45</v>
      </c>
    </row>
    <row r="520" spans="1:5">
      <c r="A520" s="16"/>
      <c r="B520" s="12">
        <v>33</v>
      </c>
      <c r="C520" s="13">
        <v>4.45</v>
      </c>
      <c r="D520" s="13">
        <v>6.15</v>
      </c>
      <c r="E520" s="13">
        <v>4.38</v>
      </c>
    </row>
    <row r="521" spans="1:5">
      <c r="A521" s="16"/>
      <c r="B521" s="12">
        <v>34</v>
      </c>
      <c r="C521" s="13">
        <v>4.41</v>
      </c>
      <c r="D521" s="13">
        <v>6.15</v>
      </c>
      <c r="E521" s="13">
        <v>4.4400000000000004</v>
      </c>
    </row>
    <row r="522" spans="1:5">
      <c r="A522" s="16"/>
      <c r="B522" s="12">
        <v>35</v>
      </c>
      <c r="C522" s="13">
        <v>4.51</v>
      </c>
      <c r="D522" s="13">
        <v>6.13</v>
      </c>
      <c r="E522" s="13">
        <v>4.49</v>
      </c>
    </row>
    <row r="523" spans="1:5">
      <c r="A523" s="16"/>
      <c r="B523" s="12">
        <v>36</v>
      </c>
      <c r="C523" s="13">
        <v>4.5599999999999996</v>
      </c>
      <c r="D523" s="13">
        <v>6.12</v>
      </c>
      <c r="E523" s="13">
        <v>4.53</v>
      </c>
    </row>
    <row r="524" spans="1:5">
      <c r="A524" s="16"/>
      <c r="B524" s="12">
        <v>37</v>
      </c>
      <c r="C524" s="13">
        <v>4.59</v>
      </c>
      <c r="D524" s="13">
        <v>6.11</v>
      </c>
      <c r="E524" s="13">
        <v>4.5</v>
      </c>
    </row>
    <row r="525" spans="1:5">
      <c r="A525" s="16"/>
      <c r="B525" s="12">
        <v>38</v>
      </c>
      <c r="C525" s="13">
        <v>4.58</v>
      </c>
      <c r="D525" s="13">
        <v>6.09</v>
      </c>
      <c r="E525" s="13">
        <v>4.49</v>
      </c>
    </row>
    <row r="526" spans="1:5">
      <c r="A526" s="16"/>
      <c r="B526" s="12">
        <v>39</v>
      </c>
      <c r="C526" s="13">
        <v>4.5999999999999996</v>
      </c>
      <c r="D526" s="13">
        <v>6.11</v>
      </c>
      <c r="E526" s="13">
        <v>4.55</v>
      </c>
    </row>
    <row r="527" spans="1:5">
      <c r="A527" s="16"/>
      <c r="B527" s="12">
        <v>40</v>
      </c>
      <c r="C527" s="13">
        <v>4.57</v>
      </c>
      <c r="D527" s="13">
        <v>6.13</v>
      </c>
      <c r="E527" s="13">
        <v>4.54</v>
      </c>
    </row>
    <row r="528" spans="1:5">
      <c r="A528" s="16"/>
      <c r="B528" s="12">
        <v>41</v>
      </c>
      <c r="C528" s="13">
        <v>4.55</v>
      </c>
      <c r="D528" s="13">
        <v>6.02</v>
      </c>
      <c r="E528" s="13">
        <v>4.5599999999999996</v>
      </c>
    </row>
    <row r="529" spans="1:5">
      <c r="A529" s="16"/>
      <c r="B529" s="12">
        <v>42</v>
      </c>
      <c r="C529" s="13">
        <v>4.47</v>
      </c>
      <c r="D529" s="13">
        <v>5.99</v>
      </c>
      <c r="E529" s="13">
        <v>4.45</v>
      </c>
    </row>
    <row r="530" spans="1:5">
      <c r="A530" s="16"/>
      <c r="B530" s="12">
        <v>43</v>
      </c>
      <c r="C530" s="13">
        <v>4.54</v>
      </c>
      <c r="D530" s="13">
        <v>5.95</v>
      </c>
      <c r="E530" s="13">
        <v>4.47</v>
      </c>
    </row>
    <row r="531" spans="1:5">
      <c r="A531" s="16"/>
      <c r="B531" s="12">
        <v>44</v>
      </c>
      <c r="C531" s="13">
        <v>4.42</v>
      </c>
      <c r="D531" s="13">
        <v>5.82</v>
      </c>
      <c r="E531" s="13">
        <v>4.2699999999999996</v>
      </c>
    </row>
    <row r="532" spans="1:5">
      <c r="A532" s="16"/>
      <c r="B532" s="12">
        <v>45</v>
      </c>
      <c r="C532" s="13">
        <v>4.46</v>
      </c>
      <c r="D532" s="13">
        <v>5.79</v>
      </c>
      <c r="E532" s="13">
        <v>4.41</v>
      </c>
    </row>
    <row r="533" spans="1:5">
      <c r="A533" s="16"/>
      <c r="B533" s="12">
        <v>46</v>
      </c>
      <c r="C533" s="13">
        <v>4.3600000000000003</v>
      </c>
      <c r="D533" s="13">
        <v>5.68</v>
      </c>
      <c r="E533" s="13">
        <v>4.37</v>
      </c>
    </row>
    <row r="534" spans="1:5">
      <c r="A534" s="16"/>
      <c r="B534" s="12">
        <v>47</v>
      </c>
      <c r="C534" s="13">
        <v>4.3899999999999997</v>
      </c>
      <c r="D534" s="13">
        <v>5.64</v>
      </c>
      <c r="E534" s="13">
        <v>4.3899999999999997</v>
      </c>
    </row>
    <row r="535" spans="1:5">
      <c r="A535" s="16"/>
      <c r="B535" s="12">
        <v>48</v>
      </c>
      <c r="C535" s="13">
        <v>4.42</v>
      </c>
      <c r="D535" s="13">
        <v>5.59</v>
      </c>
      <c r="E535" s="13">
        <v>4.4000000000000004</v>
      </c>
    </row>
    <row r="536" spans="1:5">
      <c r="A536" s="16"/>
      <c r="B536" s="12">
        <v>49</v>
      </c>
      <c r="C536" s="13">
        <v>4.4800000000000004</v>
      </c>
      <c r="D536" s="13">
        <v>5.63</v>
      </c>
      <c r="E536" s="13">
        <v>4.4800000000000004</v>
      </c>
    </row>
    <row r="537" spans="1:5">
      <c r="A537" s="16"/>
      <c r="B537" s="12">
        <v>50</v>
      </c>
      <c r="C537" s="13">
        <v>4.72</v>
      </c>
      <c r="D537" s="13">
        <v>5.82</v>
      </c>
      <c r="E537" s="13">
        <v>4.72</v>
      </c>
    </row>
    <row r="538" spans="1:5">
      <c r="A538" s="16"/>
      <c r="B538" s="12">
        <v>51</v>
      </c>
      <c r="C538" s="13">
        <v>4.75</v>
      </c>
      <c r="D538" s="13">
        <v>5.95</v>
      </c>
      <c r="E538" s="13">
        <v>4.75</v>
      </c>
    </row>
    <row r="539" spans="1:5">
      <c r="A539" s="16"/>
      <c r="B539" s="12">
        <v>52</v>
      </c>
      <c r="C539" s="13">
        <v>4.72</v>
      </c>
      <c r="D539" s="13">
        <v>5.94</v>
      </c>
      <c r="E539" s="13">
        <v>4.72</v>
      </c>
    </row>
    <row r="540" spans="1:5">
      <c r="A540" s="16">
        <v>2008</v>
      </c>
      <c r="B540" s="12">
        <v>1</v>
      </c>
      <c r="C540" s="13">
        <v>4.5999999999999996</v>
      </c>
      <c r="D540" s="13">
        <v>5.73</v>
      </c>
      <c r="E540" s="13">
        <v>4.58</v>
      </c>
    </row>
    <row r="541" spans="1:5">
      <c r="A541" s="16"/>
      <c r="B541" s="12">
        <v>2</v>
      </c>
      <c r="C541" s="13">
        <v>4.54</v>
      </c>
      <c r="D541" s="13">
        <v>6.11</v>
      </c>
      <c r="E541" s="13">
        <v>4.5199999999999996</v>
      </c>
    </row>
    <row r="542" spans="1:5">
      <c r="A542" s="16"/>
      <c r="B542" s="12">
        <v>3</v>
      </c>
      <c r="C542" s="13">
        <v>4.45</v>
      </c>
      <c r="D542" s="13">
        <v>6.01</v>
      </c>
      <c r="E542" s="13">
        <v>4.45</v>
      </c>
    </row>
    <row r="543" spans="1:5">
      <c r="A543" s="16"/>
      <c r="B543" s="12">
        <v>4</v>
      </c>
      <c r="C543" s="13">
        <v>4.08</v>
      </c>
      <c r="D543" s="13">
        <v>5.94</v>
      </c>
      <c r="E543" s="13">
        <v>4.1399999999999997</v>
      </c>
    </row>
    <row r="544" spans="1:5">
      <c r="A544" s="16"/>
      <c r="B544" s="12">
        <v>5</v>
      </c>
      <c r="C544" s="13">
        <v>4.28</v>
      </c>
      <c r="D544" s="13">
        <v>5.77</v>
      </c>
      <c r="E544" s="13">
        <v>4.21</v>
      </c>
    </row>
    <row r="545" spans="1:5">
      <c r="A545" s="16"/>
      <c r="B545" s="12">
        <v>6</v>
      </c>
      <c r="C545" s="13">
        <v>4.1399999999999997</v>
      </c>
      <c r="D545" s="13">
        <v>5.68</v>
      </c>
      <c r="E545" s="13">
        <v>4.17</v>
      </c>
    </row>
    <row r="546" spans="1:5">
      <c r="A546" s="16"/>
      <c r="B546" s="12">
        <v>7</v>
      </c>
      <c r="C546" s="13">
        <v>4.1100000000000003</v>
      </c>
      <c r="D546" s="13">
        <v>5.59</v>
      </c>
      <c r="E546" s="13">
        <v>4.1100000000000003</v>
      </c>
    </row>
    <row r="547" spans="1:5">
      <c r="A547" s="16"/>
      <c r="B547" s="12">
        <v>8</v>
      </c>
      <c r="C547" s="13">
        <v>4.18</v>
      </c>
      <c r="D547" s="13">
        <v>5.72</v>
      </c>
      <c r="E547" s="13">
        <v>4.1900000000000004</v>
      </c>
    </row>
    <row r="548" spans="1:5">
      <c r="A548" s="16"/>
      <c r="B548" s="12">
        <v>9</v>
      </c>
      <c r="C548" s="13">
        <v>4.22</v>
      </c>
      <c r="D548" s="13">
        <v>5.67</v>
      </c>
      <c r="E548" s="13">
        <v>4.2300000000000004</v>
      </c>
    </row>
    <row r="549" spans="1:5">
      <c r="A549" s="18"/>
      <c r="B549" s="12">
        <v>10</v>
      </c>
      <c r="C549" s="13">
        <v>4.1900000000000004</v>
      </c>
      <c r="D549" s="13">
        <v>5.61</v>
      </c>
      <c r="E549" s="13">
        <v>4.2</v>
      </c>
    </row>
    <row r="550" spans="1:5">
      <c r="A550" s="18"/>
      <c r="B550" s="12">
        <v>11</v>
      </c>
      <c r="C550" s="13">
        <v>4.2699999999999996</v>
      </c>
      <c r="D550" s="13">
        <v>5.73</v>
      </c>
      <c r="E550" s="13">
        <v>4.3499999999999996</v>
      </c>
    </row>
    <row r="551" spans="1:5">
      <c r="A551" s="18"/>
      <c r="B551" s="12">
        <v>12</v>
      </c>
      <c r="C551" s="13">
        <v>4.3</v>
      </c>
      <c r="D551" s="13">
        <v>5.72</v>
      </c>
      <c r="E551" s="13">
        <v>4.3600000000000003</v>
      </c>
    </row>
    <row r="552" spans="1:5">
      <c r="A552" s="18"/>
      <c r="B552" s="12">
        <v>13</v>
      </c>
      <c r="C552" s="19">
        <v>4.49</v>
      </c>
      <c r="D552" s="19">
        <v>5.93</v>
      </c>
      <c r="E552" s="19">
        <v>4.5</v>
      </c>
    </row>
    <row r="553" spans="1:5">
      <c r="A553" s="18"/>
      <c r="B553" s="12">
        <v>14</v>
      </c>
      <c r="C553" s="13">
        <v>4.5599999999999996</v>
      </c>
      <c r="D553" s="13">
        <v>6.03</v>
      </c>
      <c r="E553" s="13">
        <v>4.49</v>
      </c>
    </row>
    <row r="554" spans="1:5">
      <c r="A554" s="18"/>
      <c r="B554" s="12">
        <v>15</v>
      </c>
      <c r="C554" s="13">
        <v>4.5999999999999996</v>
      </c>
      <c r="D554" s="13">
        <v>6.06</v>
      </c>
      <c r="E554" s="13">
        <v>4.6100000000000003</v>
      </c>
    </row>
    <row r="555" spans="1:5">
      <c r="A555" s="18"/>
      <c r="B555" s="12">
        <v>16</v>
      </c>
      <c r="C555" s="13">
        <v>4.63</v>
      </c>
      <c r="D555" s="13">
        <v>6.09</v>
      </c>
      <c r="E555" s="13">
        <v>4.59</v>
      </c>
    </row>
    <row r="556" spans="1:5">
      <c r="A556" s="18"/>
      <c r="B556" s="12">
        <v>17</v>
      </c>
      <c r="C556" s="13">
        <v>4.7699999999999996</v>
      </c>
      <c r="D556" s="13">
        <v>6.15</v>
      </c>
      <c r="E556" s="13">
        <v>4.74</v>
      </c>
    </row>
    <row r="557" spans="1:5">
      <c r="A557" s="18"/>
      <c r="B557" s="12">
        <v>18</v>
      </c>
      <c r="C557" s="13">
        <v>4.7699999999999996</v>
      </c>
      <c r="D557" s="13">
        <v>6.18</v>
      </c>
      <c r="E557" s="13">
        <v>4.7699999999999996</v>
      </c>
    </row>
    <row r="558" spans="1:5">
      <c r="A558" s="18"/>
      <c r="B558" s="12">
        <v>19</v>
      </c>
      <c r="C558" s="13">
        <v>4.76</v>
      </c>
      <c r="D558" s="13">
        <v>6.2</v>
      </c>
      <c r="E558" s="13">
        <v>4.76</v>
      </c>
    </row>
    <row r="559" spans="1:5">
      <c r="A559" s="18"/>
      <c r="B559" s="12">
        <v>20</v>
      </c>
      <c r="C559" s="13">
        <v>4.79</v>
      </c>
      <c r="D559" s="13">
        <v>6.22</v>
      </c>
      <c r="E559" s="13">
        <v>4.7699999999999996</v>
      </c>
    </row>
    <row r="560" spans="1:5">
      <c r="A560" s="18"/>
      <c r="B560" s="12">
        <v>21</v>
      </c>
      <c r="C560" s="13">
        <v>4.93</v>
      </c>
      <c r="D560" s="13">
        <v>6.28</v>
      </c>
      <c r="E560" s="13">
        <v>4.95</v>
      </c>
    </row>
    <row r="561" spans="1:5">
      <c r="A561" s="18"/>
      <c r="B561" s="12">
        <v>22</v>
      </c>
      <c r="C561" s="13">
        <v>5.03</v>
      </c>
      <c r="D561" s="13">
        <v>6.33</v>
      </c>
      <c r="E561" s="13">
        <v>5.04</v>
      </c>
    </row>
    <row r="562" spans="1:5">
      <c r="A562" s="18"/>
      <c r="B562" s="12">
        <v>23</v>
      </c>
      <c r="C562" s="13">
        <v>5.12</v>
      </c>
      <c r="D562" s="13">
        <v>6.4</v>
      </c>
      <c r="E562" s="13">
        <v>5.1100000000000003</v>
      </c>
    </row>
    <row r="563" spans="1:5">
      <c r="A563" s="16"/>
      <c r="B563" s="17">
        <v>24</v>
      </c>
      <c r="C563" s="19">
        <v>5.36</v>
      </c>
      <c r="D563" s="19">
        <v>6.55</v>
      </c>
      <c r="E563" s="19">
        <v>5.33</v>
      </c>
    </row>
    <row r="564" spans="1:5">
      <c r="A564" s="12"/>
      <c r="B564" s="12">
        <v>25</v>
      </c>
      <c r="C564" s="13">
        <v>5.42</v>
      </c>
      <c r="D564" s="13">
        <v>6.62</v>
      </c>
      <c r="E564" s="13">
        <v>5.33</v>
      </c>
    </row>
    <row r="565" spans="1:5">
      <c r="B565" s="12">
        <v>26</v>
      </c>
      <c r="C565" s="13">
        <v>5.34</v>
      </c>
      <c r="D565" s="13">
        <v>7.13</v>
      </c>
      <c r="E565" s="13">
        <v>5.32</v>
      </c>
    </row>
    <row r="566" spans="1:5">
      <c r="B566" s="17">
        <v>27</v>
      </c>
      <c r="C566" s="19">
        <v>5.36</v>
      </c>
      <c r="D566" s="19">
        <v>7.12</v>
      </c>
      <c r="E566" s="19">
        <v>5.34</v>
      </c>
    </row>
    <row r="567" spans="1:5">
      <c r="B567" s="17">
        <v>28</v>
      </c>
      <c r="C567" s="19">
        <v>5.27</v>
      </c>
      <c r="D567" s="19">
        <v>7.15</v>
      </c>
      <c r="E567" s="19">
        <v>5.3</v>
      </c>
    </row>
    <row r="568" spans="1:5">
      <c r="B568" s="17">
        <v>29</v>
      </c>
      <c r="C568" s="19">
        <v>5.27</v>
      </c>
      <c r="D568" s="19">
        <v>7.14</v>
      </c>
      <c r="E568" s="19">
        <v>5.29</v>
      </c>
    </row>
    <row r="569" spans="1:5">
      <c r="A569" s="16"/>
      <c r="B569" s="17">
        <v>30</v>
      </c>
      <c r="C569" s="19">
        <v>5.3</v>
      </c>
      <c r="D569" s="19">
        <v>7.18</v>
      </c>
      <c r="E569" s="19">
        <v>5.3</v>
      </c>
    </row>
    <row r="570" spans="1:5">
      <c r="A570" s="16"/>
      <c r="B570" s="17">
        <v>31</v>
      </c>
      <c r="C570" s="19">
        <v>5.25</v>
      </c>
      <c r="D570" s="19">
        <v>7.09</v>
      </c>
      <c r="E570" s="19">
        <v>5.27</v>
      </c>
    </row>
    <row r="571" spans="1:5">
      <c r="A571" s="16"/>
      <c r="B571" s="17">
        <v>32</v>
      </c>
      <c r="C571" s="19">
        <v>5.23</v>
      </c>
      <c r="D571" s="19">
        <v>7.08</v>
      </c>
      <c r="E571" s="19">
        <v>5.25</v>
      </c>
    </row>
    <row r="572" spans="1:5">
      <c r="A572" s="16"/>
      <c r="B572" s="17">
        <v>33</v>
      </c>
      <c r="C572" s="19">
        <v>5.1100000000000003</v>
      </c>
      <c r="D572" s="19">
        <v>6.73</v>
      </c>
      <c r="E572" s="19">
        <v>5.15</v>
      </c>
    </row>
    <row r="573" spans="1:5">
      <c r="A573" s="16"/>
      <c r="B573" s="17">
        <v>34</v>
      </c>
      <c r="C573" s="19">
        <v>5</v>
      </c>
      <c r="D573" s="19">
        <v>6.53</v>
      </c>
      <c r="E573" s="19">
        <v>5.1100000000000003</v>
      </c>
    </row>
    <row r="574" spans="1:5">
      <c r="B574" s="17">
        <v>35</v>
      </c>
      <c r="C574" s="19">
        <v>5</v>
      </c>
      <c r="D574" s="19">
        <v>6.6</v>
      </c>
      <c r="E574" s="19">
        <v>5.07</v>
      </c>
    </row>
    <row r="575" spans="1:5">
      <c r="B575" s="17">
        <v>36</v>
      </c>
      <c r="C575" s="19">
        <v>5.03</v>
      </c>
      <c r="D575" s="19">
        <v>6.5</v>
      </c>
      <c r="E575" s="19">
        <v>5.04</v>
      </c>
    </row>
    <row r="576" spans="1:5">
      <c r="B576" s="17">
        <v>37</v>
      </c>
      <c r="C576" s="19">
        <v>5</v>
      </c>
      <c r="D576" s="19">
        <v>6.49</v>
      </c>
      <c r="E576" s="19">
        <v>5.0199999999999996</v>
      </c>
    </row>
    <row r="577" spans="1:5">
      <c r="B577" s="17">
        <v>38</v>
      </c>
      <c r="C577" s="19">
        <v>5.0199999999999996</v>
      </c>
      <c r="D577" s="19">
        <v>6.73</v>
      </c>
      <c r="E577" s="19">
        <v>5.07</v>
      </c>
    </row>
    <row r="578" spans="1:5">
      <c r="B578" s="17">
        <v>39</v>
      </c>
      <c r="C578" s="19">
        <v>5.1100000000000003</v>
      </c>
      <c r="D578" s="19">
        <v>7.06</v>
      </c>
      <c r="E578" s="19">
        <v>5.14</v>
      </c>
    </row>
    <row r="579" spans="1:5">
      <c r="B579" s="17">
        <v>40</v>
      </c>
      <c r="C579" s="19">
        <v>5.03</v>
      </c>
      <c r="D579" s="19">
        <v>7.1</v>
      </c>
      <c r="E579" s="19">
        <v>5.0599999999999996</v>
      </c>
    </row>
    <row r="580" spans="1:5">
      <c r="B580" s="17">
        <v>41</v>
      </c>
      <c r="C580" s="19">
        <v>5.19</v>
      </c>
      <c r="D580" s="19">
        <v>7.19</v>
      </c>
      <c r="E580" s="19">
        <v>5.16</v>
      </c>
    </row>
    <row r="581" spans="1:5">
      <c r="B581" s="17">
        <v>42</v>
      </c>
      <c r="C581" s="19">
        <v>5.44</v>
      </c>
      <c r="D581" s="19">
        <v>7.44</v>
      </c>
      <c r="E581" s="19">
        <v>5.51</v>
      </c>
    </row>
    <row r="582" spans="1:5">
      <c r="B582" s="17">
        <v>43</v>
      </c>
      <c r="C582" s="19">
        <v>5.51</v>
      </c>
      <c r="D582" s="19">
        <v>7.37</v>
      </c>
      <c r="E582" s="19">
        <v>5.53</v>
      </c>
    </row>
    <row r="583" spans="1:5">
      <c r="B583" s="17">
        <v>44</v>
      </c>
      <c r="C583" s="19">
        <v>5.87</v>
      </c>
      <c r="D583" s="19">
        <v>7.43</v>
      </c>
      <c r="E583" s="19">
        <v>5.71</v>
      </c>
    </row>
    <row r="584" spans="1:5">
      <c r="B584" s="17">
        <v>45</v>
      </c>
      <c r="C584" s="19">
        <v>4.9000000000000004</v>
      </c>
      <c r="D584" s="19">
        <v>7.25</v>
      </c>
      <c r="E584" s="19">
        <v>5.29</v>
      </c>
    </row>
    <row r="585" spans="1:5">
      <c r="B585" s="17">
        <v>46</v>
      </c>
      <c r="C585" s="19">
        <v>4.6500000000000004</v>
      </c>
      <c r="D585" s="19">
        <v>7.18</v>
      </c>
      <c r="E585" s="19">
        <v>4.91</v>
      </c>
    </row>
    <row r="586" spans="1:5">
      <c r="B586" s="17">
        <v>47</v>
      </c>
      <c r="C586" s="19">
        <v>4.83</v>
      </c>
      <c r="D586" s="19">
        <v>7.03</v>
      </c>
      <c r="E586" s="19">
        <v>4.62</v>
      </c>
    </row>
    <row r="587" spans="1:5">
      <c r="B587" s="17">
        <v>48</v>
      </c>
      <c r="C587" s="19">
        <v>4.84</v>
      </c>
      <c r="D587" s="19">
        <v>6.88</v>
      </c>
      <c r="E587" s="19">
        <v>4.8600000000000003</v>
      </c>
    </row>
    <row r="588" spans="1:5">
      <c r="B588" s="17">
        <v>49</v>
      </c>
      <c r="C588" s="19">
        <v>5.13</v>
      </c>
      <c r="D588" s="19">
        <v>6.6</v>
      </c>
      <c r="E588" s="19">
        <v>4.7300000000000004</v>
      </c>
    </row>
    <row r="589" spans="1:5">
      <c r="B589" s="17">
        <v>50</v>
      </c>
      <c r="C589" s="19">
        <v>5.25</v>
      </c>
      <c r="D589" s="19">
        <v>6.53</v>
      </c>
      <c r="E589" s="19">
        <v>4.32</v>
      </c>
    </row>
    <row r="590" spans="1:5">
      <c r="B590" s="17">
        <v>51</v>
      </c>
      <c r="C590" s="19">
        <v>4.91</v>
      </c>
      <c r="D590" s="19">
        <v>6.62</v>
      </c>
      <c r="E590" s="19">
        <v>3.88</v>
      </c>
    </row>
    <row r="591" spans="1:5">
      <c r="A591" s="17"/>
      <c r="B591" s="17">
        <v>52</v>
      </c>
      <c r="C591" s="19">
        <v>4.6399999999999997</v>
      </c>
      <c r="D591" s="19">
        <v>6.58</v>
      </c>
      <c r="E591" s="19">
        <v>4.04</v>
      </c>
    </row>
    <row r="592" spans="1:5">
      <c r="A592" s="16">
        <v>2009</v>
      </c>
      <c r="B592" s="17">
        <v>1</v>
      </c>
      <c r="C592" s="19">
        <v>4.3600000000000003</v>
      </c>
      <c r="D592" s="19">
        <v>6.5</v>
      </c>
      <c r="E592" s="19">
        <v>4.4800000000000004</v>
      </c>
    </row>
    <row r="593" spans="1:5">
      <c r="A593" s="12"/>
      <c r="B593" s="17">
        <v>2</v>
      </c>
      <c r="C593" s="19">
        <v>4.2699999999999996</v>
      </c>
      <c r="D593" s="19">
        <v>6.12</v>
      </c>
      <c r="E593" s="19">
        <v>3.94</v>
      </c>
    </row>
    <row r="594" spans="1:5">
      <c r="A594" s="12"/>
      <c r="B594" s="17">
        <v>3</v>
      </c>
      <c r="C594" s="19">
        <v>3.82</v>
      </c>
      <c r="D594" s="19">
        <v>6.18</v>
      </c>
      <c r="E594" s="19">
        <v>3.59</v>
      </c>
    </row>
    <row r="595" spans="1:5">
      <c r="A595" s="12"/>
      <c r="B595" s="17">
        <v>4</v>
      </c>
      <c r="C595" s="19">
        <v>3.7</v>
      </c>
      <c r="D595" s="19">
        <v>6.03</v>
      </c>
      <c r="E595" s="19">
        <v>3.36</v>
      </c>
    </row>
    <row r="596" spans="1:5">
      <c r="A596" s="12"/>
      <c r="B596" s="17">
        <v>5</v>
      </c>
      <c r="C596" s="19">
        <v>3.86</v>
      </c>
      <c r="D596" s="19">
        <v>6.35</v>
      </c>
      <c r="E596" s="19">
        <v>3.42</v>
      </c>
    </row>
    <row r="597" spans="1:5">
      <c r="A597" s="12"/>
      <c r="B597" s="17">
        <v>6</v>
      </c>
      <c r="C597" s="19">
        <v>3.8</v>
      </c>
      <c r="D597" s="19">
        <v>6.29</v>
      </c>
      <c r="E597" s="19">
        <v>3.19</v>
      </c>
    </row>
    <row r="598" spans="1:5">
      <c r="A598" s="12"/>
      <c r="B598" s="17">
        <v>7</v>
      </c>
      <c r="C598" s="19">
        <v>3.77</v>
      </c>
      <c r="D598" s="19">
        <v>6.15</v>
      </c>
      <c r="E598" s="19">
        <v>3.11</v>
      </c>
    </row>
    <row r="599" spans="1:5">
      <c r="A599" s="12"/>
      <c r="B599" s="17">
        <v>8</v>
      </c>
      <c r="C599" s="19">
        <v>3.69</v>
      </c>
      <c r="D599" s="19">
        <v>6.13</v>
      </c>
      <c r="E599" s="19">
        <v>2.98</v>
      </c>
    </row>
    <row r="600" spans="1:5">
      <c r="A600" s="12"/>
      <c r="B600" s="17">
        <v>9</v>
      </c>
      <c r="C600" s="19">
        <v>3.53</v>
      </c>
      <c r="D600" s="19">
        <v>6.23</v>
      </c>
      <c r="E600" s="19">
        <v>2.94</v>
      </c>
    </row>
    <row r="601" spans="1:5">
      <c r="A601" s="12"/>
      <c r="B601" s="17">
        <v>10</v>
      </c>
      <c r="C601" s="19">
        <v>3.26</v>
      </c>
      <c r="D601" s="19">
        <v>6.11</v>
      </c>
      <c r="E601" s="19">
        <v>2.81</v>
      </c>
    </row>
    <row r="602" spans="1:5">
      <c r="A602" s="12"/>
      <c r="B602" s="17">
        <v>11</v>
      </c>
      <c r="C602" s="19">
        <v>3.2</v>
      </c>
      <c r="D602" s="19">
        <v>6.01</v>
      </c>
      <c r="E602" s="19">
        <v>2.72</v>
      </c>
    </row>
    <row r="603" spans="1:5">
      <c r="A603" s="12"/>
      <c r="B603" s="17">
        <v>12</v>
      </c>
      <c r="C603" s="19">
        <v>3.17</v>
      </c>
      <c r="D603" s="19">
        <v>5.84</v>
      </c>
      <c r="E603" s="19">
        <v>2.5</v>
      </c>
    </row>
    <row r="604" spans="1:5">
      <c r="A604" s="12"/>
      <c r="B604" s="17">
        <v>13</v>
      </c>
      <c r="C604" s="19">
        <v>3.01</v>
      </c>
      <c r="D604" s="19">
        <v>5.61</v>
      </c>
      <c r="E604" s="19">
        <v>2.54</v>
      </c>
    </row>
    <row r="605" spans="1:5">
      <c r="A605" s="12"/>
      <c r="B605" s="17">
        <v>14</v>
      </c>
      <c r="C605" s="19">
        <v>2.91</v>
      </c>
      <c r="D605" s="19">
        <v>5.49</v>
      </c>
      <c r="E605" s="19">
        <v>2.4700000000000002</v>
      </c>
    </row>
    <row r="606" spans="1:5">
      <c r="A606" s="12"/>
      <c r="B606" s="17">
        <v>15</v>
      </c>
      <c r="C606" s="19">
        <v>2.99</v>
      </c>
      <c r="D606" s="19">
        <v>5.55</v>
      </c>
      <c r="E606" s="19">
        <v>2.5099999999999998</v>
      </c>
    </row>
    <row r="607" spans="1:5">
      <c r="A607" s="12"/>
      <c r="B607" s="17">
        <v>16</v>
      </c>
      <c r="C607" s="19">
        <v>2.99</v>
      </c>
      <c r="D607" s="19">
        <v>5.44</v>
      </c>
      <c r="E607" s="19">
        <v>2.5299999999999998</v>
      </c>
    </row>
    <row r="608" spans="1:5">
      <c r="A608" s="12"/>
      <c r="B608" s="17">
        <v>17</v>
      </c>
      <c r="C608" s="19">
        <v>2.9</v>
      </c>
      <c r="D608" s="19">
        <v>5.48</v>
      </c>
      <c r="E608" s="19">
        <v>2.46</v>
      </c>
    </row>
    <row r="609" spans="1:5">
      <c r="A609" s="12"/>
      <c r="B609" s="17">
        <v>18</v>
      </c>
      <c r="C609" s="19">
        <v>2.78</v>
      </c>
      <c r="D609" s="19">
        <v>5.54</v>
      </c>
      <c r="E609" s="19">
        <v>2.31</v>
      </c>
    </row>
    <row r="610" spans="1:5">
      <c r="A610" s="12"/>
      <c r="B610" s="17">
        <v>19</v>
      </c>
      <c r="C610" s="19">
        <v>2.76</v>
      </c>
      <c r="D610" s="19">
        <v>5.48</v>
      </c>
      <c r="E610" s="19">
        <v>2.2999999999999998</v>
      </c>
    </row>
    <row r="611" spans="1:5">
      <c r="A611" s="12"/>
      <c r="B611" s="17">
        <v>20</v>
      </c>
      <c r="C611" s="19">
        <v>2.6</v>
      </c>
      <c r="D611" s="19">
        <v>5.46</v>
      </c>
      <c r="E611" s="19">
        <v>2.13</v>
      </c>
    </row>
    <row r="612" spans="1:5">
      <c r="A612" s="12"/>
      <c r="B612" s="17">
        <v>21</v>
      </c>
      <c r="C612" s="19">
        <v>2.54</v>
      </c>
      <c r="D612" s="19">
        <v>5.46</v>
      </c>
      <c r="E612" s="19">
        <v>2.04</v>
      </c>
    </row>
    <row r="613" spans="1:5">
      <c r="A613" s="12"/>
      <c r="B613" s="17">
        <v>22</v>
      </c>
      <c r="C613" s="19">
        <v>2.5299999999999998</v>
      </c>
      <c r="D613" s="19">
        <v>5.48</v>
      </c>
      <c r="E613" s="19">
        <v>2.0499999999999998</v>
      </c>
    </row>
    <row r="614" spans="1:5">
      <c r="A614" s="12"/>
      <c r="B614" s="17">
        <v>23</v>
      </c>
      <c r="C614" s="19">
        <v>2.46</v>
      </c>
      <c r="D614" s="19">
        <v>5.43</v>
      </c>
      <c r="E614" s="19">
        <v>1.99</v>
      </c>
    </row>
    <row r="615" spans="1:5">
      <c r="A615" s="12"/>
      <c r="B615" s="17">
        <v>24</v>
      </c>
      <c r="C615" s="19">
        <v>2.52</v>
      </c>
      <c r="D615" s="19">
        <v>5.59</v>
      </c>
      <c r="E615" s="19">
        <v>2.1</v>
      </c>
    </row>
    <row r="616" spans="1:5">
      <c r="A616" s="12"/>
      <c r="B616" s="17">
        <v>25</v>
      </c>
      <c r="C616" s="19">
        <v>2.4</v>
      </c>
      <c r="D616" s="19">
        <v>5.53</v>
      </c>
      <c r="E616" s="19">
        <v>2</v>
      </c>
    </row>
    <row r="617" spans="1:5">
      <c r="A617" s="12"/>
      <c r="B617" s="17">
        <v>26</v>
      </c>
      <c r="C617" s="19">
        <v>2.31</v>
      </c>
      <c r="D617" s="19">
        <v>5.48</v>
      </c>
      <c r="E617" s="19">
        <v>1.84</v>
      </c>
    </row>
    <row r="618" spans="1:5">
      <c r="A618" s="12"/>
      <c r="B618" s="17">
        <v>27</v>
      </c>
      <c r="C618" s="19">
        <v>2.23</v>
      </c>
      <c r="D618" s="19">
        <v>5.38</v>
      </c>
      <c r="E618" s="19">
        <v>1.8</v>
      </c>
    </row>
    <row r="619" spans="1:5">
      <c r="A619" s="12"/>
      <c r="B619" s="17">
        <v>28</v>
      </c>
      <c r="C619" s="19">
        <v>2.2000000000000002</v>
      </c>
      <c r="D619" s="19">
        <v>5.31</v>
      </c>
      <c r="E619" s="19">
        <v>1.74</v>
      </c>
    </row>
    <row r="620" spans="1:5">
      <c r="A620" s="12"/>
      <c r="B620" s="17">
        <v>29</v>
      </c>
      <c r="C620" s="19">
        <v>2.15</v>
      </c>
      <c r="D620" s="19">
        <v>5.34</v>
      </c>
      <c r="E620" s="19">
        <v>1.62</v>
      </c>
    </row>
    <row r="621" spans="1:5">
      <c r="A621" s="12"/>
      <c r="B621" s="17">
        <v>30</v>
      </c>
      <c r="C621" s="19">
        <v>2.12</v>
      </c>
      <c r="D621" s="19">
        <v>5.35</v>
      </c>
      <c r="E621" s="19">
        <v>1.57</v>
      </c>
    </row>
    <row r="622" spans="1:5">
      <c r="A622" s="12"/>
      <c r="B622" s="17">
        <v>31</v>
      </c>
      <c r="C622" s="19">
        <v>2.09</v>
      </c>
      <c r="D622" s="19">
        <v>5.35</v>
      </c>
      <c r="E622" s="19">
        <v>1.47</v>
      </c>
    </row>
    <row r="623" spans="1:5">
      <c r="A623" s="12"/>
      <c r="B623" s="17">
        <v>32</v>
      </c>
      <c r="C623" s="19">
        <v>2.17</v>
      </c>
      <c r="D623" s="19">
        <v>5.29</v>
      </c>
      <c r="E623" s="19">
        <v>1.42</v>
      </c>
    </row>
    <row r="624" spans="1:5">
      <c r="A624" s="12"/>
      <c r="B624" s="17">
        <v>33</v>
      </c>
      <c r="C624" s="19">
        <v>2.15</v>
      </c>
      <c r="D624" s="19">
        <v>5.29</v>
      </c>
      <c r="E624" s="19">
        <v>1.5</v>
      </c>
    </row>
    <row r="625" spans="1:5">
      <c r="A625" s="12"/>
      <c r="B625" s="17">
        <v>34</v>
      </c>
      <c r="C625" s="19">
        <v>2.2599999999999998</v>
      </c>
      <c r="D625" s="19">
        <v>5.28</v>
      </c>
      <c r="E625" s="19">
        <v>1.44</v>
      </c>
    </row>
    <row r="626" spans="1:5">
      <c r="A626" s="12"/>
      <c r="B626" s="17">
        <v>35</v>
      </c>
      <c r="C626" s="19">
        <v>2.0699999999999998</v>
      </c>
      <c r="D626" s="19">
        <v>5.2</v>
      </c>
      <c r="E626" s="19">
        <v>1.37</v>
      </c>
    </row>
    <row r="627" spans="1:5">
      <c r="A627" s="12"/>
      <c r="B627" s="17">
        <v>36</v>
      </c>
      <c r="C627" s="19">
        <v>2.0699999999999998</v>
      </c>
      <c r="D627" s="19">
        <v>5.2</v>
      </c>
      <c r="E627" s="19">
        <v>1.43</v>
      </c>
    </row>
    <row r="628" spans="1:5">
      <c r="A628" s="12"/>
      <c r="B628" s="17">
        <v>37</v>
      </c>
      <c r="C628" s="19">
        <v>2.0699999999999998</v>
      </c>
      <c r="D628" s="19">
        <v>5.24</v>
      </c>
      <c r="E628" s="19">
        <v>1.32</v>
      </c>
    </row>
    <row r="629" spans="1:5">
      <c r="A629" s="12"/>
      <c r="B629" s="17">
        <v>38</v>
      </c>
      <c r="C629" s="19">
        <v>2.08</v>
      </c>
      <c r="D629" s="19">
        <v>5.24</v>
      </c>
      <c r="E629" s="19">
        <v>1.29</v>
      </c>
    </row>
    <row r="630" spans="1:5">
      <c r="A630" s="12"/>
      <c r="B630" s="17">
        <v>39</v>
      </c>
      <c r="C630" s="19">
        <v>1.97</v>
      </c>
      <c r="D630" s="19">
        <v>5.25</v>
      </c>
      <c r="E630" s="19">
        <v>1</v>
      </c>
    </row>
    <row r="631" spans="1:5">
      <c r="A631" s="12"/>
      <c r="B631" s="17">
        <v>40</v>
      </c>
      <c r="C631" s="19">
        <v>1.64</v>
      </c>
      <c r="D631" s="19">
        <v>5.21</v>
      </c>
      <c r="E631" s="19">
        <v>1</v>
      </c>
    </row>
    <row r="632" spans="1:5">
      <c r="A632" s="12"/>
      <c r="B632" s="17">
        <v>41</v>
      </c>
      <c r="C632" s="19">
        <v>1.85</v>
      </c>
      <c r="D632" s="19">
        <v>5.19</v>
      </c>
      <c r="E632" s="19">
        <v>1.17</v>
      </c>
    </row>
    <row r="633" spans="1:5">
      <c r="A633" s="12"/>
      <c r="B633" s="17">
        <v>42</v>
      </c>
      <c r="C633" s="19">
        <v>1.95</v>
      </c>
      <c r="D633" s="19">
        <v>5.2</v>
      </c>
      <c r="E633" s="19">
        <v>1.23</v>
      </c>
    </row>
    <row r="634" spans="1:5">
      <c r="A634" s="12"/>
      <c r="B634" s="17">
        <v>43</v>
      </c>
      <c r="C634" s="19">
        <v>1.47</v>
      </c>
      <c r="D634" s="19">
        <v>5.25</v>
      </c>
      <c r="E634" s="19">
        <v>1.2</v>
      </c>
    </row>
    <row r="635" spans="1:5">
      <c r="A635" s="12"/>
      <c r="B635" s="17">
        <v>44</v>
      </c>
      <c r="C635" s="19">
        <v>2.09</v>
      </c>
      <c r="D635" s="19">
        <v>5.29</v>
      </c>
      <c r="E635" s="19">
        <v>1.52</v>
      </c>
    </row>
    <row r="636" spans="1:5">
      <c r="A636" s="12"/>
      <c r="B636" s="17">
        <v>45</v>
      </c>
      <c r="C636" s="19">
        <v>1.7</v>
      </c>
      <c r="D636" s="19">
        <v>5.28</v>
      </c>
      <c r="E636" s="19">
        <v>1.47</v>
      </c>
    </row>
    <row r="637" spans="1:5">
      <c r="A637" s="12"/>
      <c r="B637" s="17">
        <v>46</v>
      </c>
      <c r="C637" s="19">
        <v>1.8</v>
      </c>
      <c r="D637" s="19">
        <v>5.3</v>
      </c>
      <c r="E637" s="19">
        <v>1.45</v>
      </c>
    </row>
    <row r="638" spans="1:5">
      <c r="A638" s="12"/>
      <c r="B638" s="17">
        <v>47</v>
      </c>
      <c r="C638" s="19">
        <v>1.86</v>
      </c>
      <c r="D638" s="19">
        <v>5.26</v>
      </c>
      <c r="E638" s="19">
        <v>1.28</v>
      </c>
    </row>
    <row r="639" spans="1:5">
      <c r="A639" s="12"/>
      <c r="B639" s="17">
        <v>48</v>
      </c>
      <c r="C639" s="19">
        <v>1.79</v>
      </c>
      <c r="D639" s="19">
        <v>5.22</v>
      </c>
      <c r="E639" s="19">
        <v>1.2</v>
      </c>
    </row>
    <row r="640" spans="1:5">
      <c r="A640" s="12"/>
      <c r="B640" s="17">
        <v>49</v>
      </c>
      <c r="C640" s="19">
        <v>1.68</v>
      </c>
      <c r="D640" s="19">
        <v>5.2</v>
      </c>
      <c r="E640" s="19">
        <v>1.31</v>
      </c>
    </row>
    <row r="641" spans="1:5">
      <c r="A641" s="12"/>
      <c r="B641" s="17">
        <v>50</v>
      </c>
      <c r="C641" s="19">
        <v>1.77</v>
      </c>
      <c r="D641" s="19">
        <v>5.14</v>
      </c>
      <c r="E641" s="19">
        <v>1.39</v>
      </c>
    </row>
    <row r="642" spans="1:5">
      <c r="A642" s="12"/>
      <c r="B642" s="17">
        <v>51</v>
      </c>
      <c r="C642" s="19">
        <v>1.78</v>
      </c>
      <c r="D642" s="19">
        <v>5.17</v>
      </c>
      <c r="E642" s="19">
        <v>1.46</v>
      </c>
    </row>
    <row r="643" spans="1:5">
      <c r="A643" s="12"/>
      <c r="B643" s="17">
        <v>52</v>
      </c>
      <c r="C643" s="17">
        <v>1.73</v>
      </c>
      <c r="D643" s="19">
        <v>5.18</v>
      </c>
      <c r="E643" s="17">
        <v>1.38</v>
      </c>
    </row>
    <row r="644" spans="1:5">
      <c r="A644" s="12"/>
      <c r="B644" s="17">
        <v>53</v>
      </c>
      <c r="C644" s="17">
        <v>1.74</v>
      </c>
      <c r="D644" s="19">
        <v>5.19</v>
      </c>
      <c r="E644" s="17">
        <v>1.36</v>
      </c>
    </row>
    <row r="645" spans="1:5">
      <c r="A645" s="12">
        <v>2010</v>
      </c>
      <c r="B645" s="17">
        <v>1</v>
      </c>
      <c r="C645" s="17">
        <v>1.75</v>
      </c>
      <c r="D645" s="19">
        <v>5.2</v>
      </c>
      <c r="E645" s="17">
        <v>1.36</v>
      </c>
    </row>
    <row r="646" spans="1:5">
      <c r="A646" s="12"/>
      <c r="B646" s="17">
        <v>2</v>
      </c>
      <c r="C646" s="17">
        <v>1.75</v>
      </c>
      <c r="D646" s="19">
        <v>5.2</v>
      </c>
      <c r="E646" s="17">
        <v>1.29</v>
      </c>
    </row>
    <row r="647" spans="1:5">
      <c r="A647" s="12"/>
      <c r="B647" s="17">
        <v>3</v>
      </c>
      <c r="C647" s="17">
        <v>1.55</v>
      </c>
      <c r="D647" s="19">
        <v>5.12</v>
      </c>
      <c r="E647" s="17">
        <v>1.1200000000000001</v>
      </c>
    </row>
    <row r="648" spans="1:5">
      <c r="A648" s="12"/>
      <c r="B648" s="17">
        <v>4</v>
      </c>
      <c r="C648" s="17">
        <v>1.44</v>
      </c>
      <c r="D648" s="19">
        <v>5.0599999999999996</v>
      </c>
      <c r="E648" s="17">
        <v>1.1100000000000001</v>
      </c>
    </row>
    <row r="649" spans="1:5">
      <c r="A649" s="12"/>
      <c r="B649" s="17">
        <v>5</v>
      </c>
      <c r="C649" s="17">
        <v>1.49</v>
      </c>
      <c r="D649" s="19">
        <v>5.08</v>
      </c>
      <c r="E649" s="17">
        <v>1.24</v>
      </c>
    </row>
    <row r="650" spans="1:5">
      <c r="A650" s="12"/>
      <c r="B650" s="17">
        <v>6</v>
      </c>
      <c r="C650" s="19">
        <v>1.45</v>
      </c>
      <c r="D650" s="19">
        <v>5.01</v>
      </c>
      <c r="E650" s="19">
        <v>1.1100000000000001</v>
      </c>
    </row>
    <row r="651" spans="1:5">
      <c r="A651" s="12"/>
      <c r="B651" s="17">
        <v>7</v>
      </c>
      <c r="C651" s="17">
        <v>1.42</v>
      </c>
      <c r="D651" s="19">
        <v>5.0199999999999996</v>
      </c>
      <c r="E651" s="20">
        <v>1.1000000000000001</v>
      </c>
    </row>
    <row r="652" spans="1:5">
      <c r="A652" s="12"/>
      <c r="B652" s="17">
        <v>8</v>
      </c>
      <c r="C652" s="19">
        <v>1.39</v>
      </c>
      <c r="D652" s="19">
        <v>4.93</v>
      </c>
      <c r="E652" s="19">
        <v>1.05</v>
      </c>
    </row>
    <row r="653" spans="1:5">
      <c r="A653" s="12"/>
      <c r="B653" s="17">
        <v>9</v>
      </c>
      <c r="C653" s="17">
        <v>1.44</v>
      </c>
      <c r="D653" s="19">
        <v>4.95</v>
      </c>
      <c r="E653" s="17">
        <v>1.01</v>
      </c>
    </row>
    <row r="654" spans="1:5">
      <c r="A654" s="12"/>
      <c r="B654" s="17">
        <v>10</v>
      </c>
      <c r="C654" s="19">
        <v>1.41</v>
      </c>
      <c r="D654" s="19">
        <v>4.88</v>
      </c>
      <c r="E654" s="19">
        <v>1.08</v>
      </c>
    </row>
    <row r="655" spans="1:5">
      <c r="A655" s="12"/>
      <c r="B655" s="17">
        <v>11</v>
      </c>
      <c r="C655" s="19">
        <v>1.34</v>
      </c>
      <c r="D655" s="19">
        <v>4.8499999999999996</v>
      </c>
      <c r="E655" s="19">
        <v>1.3</v>
      </c>
    </row>
    <row r="656" spans="1:5">
      <c r="A656" s="12"/>
      <c r="B656" s="17">
        <v>12</v>
      </c>
      <c r="C656" s="17">
        <v>1.3</v>
      </c>
      <c r="D656" s="19">
        <v>4.79</v>
      </c>
      <c r="E656" s="17">
        <v>1.32</v>
      </c>
    </row>
    <row r="657" spans="1:5">
      <c r="A657" s="12"/>
      <c r="B657" s="17">
        <v>13</v>
      </c>
      <c r="C657" s="19">
        <v>1.25</v>
      </c>
      <c r="D657" s="19">
        <v>4.68</v>
      </c>
      <c r="E657" s="19">
        <v>1.27</v>
      </c>
    </row>
    <row r="658" spans="1:5">
      <c r="A658" s="12"/>
      <c r="B658" s="17">
        <v>14</v>
      </c>
      <c r="C658" s="17">
        <v>1.22</v>
      </c>
      <c r="D658" s="19">
        <v>4.88</v>
      </c>
      <c r="E658" s="17">
        <v>1.1399999999999999</v>
      </c>
    </row>
    <row r="659" spans="1:5">
      <c r="A659" s="12"/>
      <c r="B659" s="17">
        <v>15</v>
      </c>
      <c r="C659" s="17">
        <v>1.32</v>
      </c>
      <c r="D659" s="19">
        <v>4.75</v>
      </c>
      <c r="E659" s="17">
        <v>1.24</v>
      </c>
    </row>
    <row r="660" spans="1:5">
      <c r="A660" s="12"/>
      <c r="B660" s="17">
        <v>16</v>
      </c>
      <c r="C660" s="19">
        <v>1.26</v>
      </c>
      <c r="D660" s="19">
        <v>4.6399999999999997</v>
      </c>
      <c r="E660" s="19">
        <v>1.26</v>
      </c>
    </row>
    <row r="661" spans="1:5">
      <c r="A661" s="12"/>
      <c r="B661" s="17">
        <v>17</v>
      </c>
      <c r="C661" s="17">
        <v>1.22</v>
      </c>
      <c r="D661" s="19">
        <v>4.68</v>
      </c>
      <c r="E661" s="17">
        <v>1.26</v>
      </c>
    </row>
    <row r="662" spans="1:5">
      <c r="A662" s="12"/>
      <c r="B662" s="17">
        <v>18</v>
      </c>
      <c r="C662" s="19">
        <v>1.19</v>
      </c>
      <c r="D662" s="19">
        <v>4.63</v>
      </c>
      <c r="E662" s="19">
        <v>1.19</v>
      </c>
    </row>
    <row r="663" spans="1:5">
      <c r="A663" s="12"/>
      <c r="B663" s="17">
        <v>19</v>
      </c>
      <c r="C663" s="19">
        <v>1.17</v>
      </c>
      <c r="D663" s="19">
        <v>4.55</v>
      </c>
      <c r="E663" s="19">
        <v>1.1599999999999999</v>
      </c>
    </row>
    <row r="664" spans="1:5">
      <c r="A664" s="12"/>
      <c r="B664" s="17">
        <v>20</v>
      </c>
      <c r="C664" s="19">
        <v>1.1299999999999999</v>
      </c>
      <c r="D664" s="19">
        <v>4.53</v>
      </c>
      <c r="E664" s="19">
        <v>1.22</v>
      </c>
    </row>
    <row r="665" spans="1:5">
      <c r="A665" s="12"/>
      <c r="B665" s="17">
        <v>21</v>
      </c>
      <c r="C665" s="19">
        <v>0.99</v>
      </c>
      <c r="D665" s="19">
        <v>4.46</v>
      </c>
      <c r="E665" s="19">
        <v>1.23</v>
      </c>
    </row>
    <row r="666" spans="1:5">
      <c r="A666" s="12"/>
      <c r="B666" s="17">
        <v>22</v>
      </c>
      <c r="C666" s="17">
        <v>0.92</v>
      </c>
      <c r="D666" s="19">
        <v>4.3600000000000003</v>
      </c>
      <c r="E666" s="17">
        <v>1.1200000000000001</v>
      </c>
    </row>
    <row r="667" spans="1:5">
      <c r="A667" s="12"/>
      <c r="B667" s="17">
        <v>23</v>
      </c>
      <c r="C667" s="17">
        <v>0.87</v>
      </c>
      <c r="D667" s="19">
        <v>4.3099999999999996</v>
      </c>
      <c r="E667" s="17">
        <v>1.1599999999999999</v>
      </c>
    </row>
    <row r="668" spans="1:5">
      <c r="A668" s="12"/>
      <c r="B668" s="17">
        <v>24</v>
      </c>
      <c r="C668" s="17">
        <v>0.79</v>
      </c>
      <c r="D668" s="19">
        <v>4.3099999999999996</v>
      </c>
      <c r="E668" s="17">
        <v>1.1100000000000001</v>
      </c>
    </row>
    <row r="669" spans="1:5">
      <c r="A669" s="12"/>
      <c r="B669" s="17">
        <v>25</v>
      </c>
      <c r="C669" s="17">
        <v>0.93</v>
      </c>
      <c r="D669" s="19">
        <v>4.38</v>
      </c>
      <c r="E669" s="17">
        <v>1.1299999999999999</v>
      </c>
    </row>
    <row r="670" spans="1:5">
      <c r="A670" s="12"/>
      <c r="B670" s="17">
        <v>26</v>
      </c>
      <c r="C670" s="17">
        <v>1</v>
      </c>
      <c r="D670" s="19">
        <v>4.37</v>
      </c>
      <c r="E670" s="17">
        <v>1.19</v>
      </c>
    </row>
    <row r="671" spans="1:5">
      <c r="A671" s="12"/>
      <c r="B671" s="17">
        <v>27</v>
      </c>
      <c r="C671" s="17">
        <v>1.07</v>
      </c>
      <c r="D671" s="19">
        <v>4.32</v>
      </c>
      <c r="E671" s="17">
        <v>1.25</v>
      </c>
    </row>
    <row r="672" spans="1:5">
      <c r="A672" s="12"/>
      <c r="B672" s="17">
        <v>28</v>
      </c>
      <c r="C672" s="17">
        <v>1.05</v>
      </c>
      <c r="D672" s="19">
        <v>4.32</v>
      </c>
      <c r="E672" s="17">
        <v>1.2</v>
      </c>
    </row>
    <row r="673" spans="1:5">
      <c r="A673" s="12"/>
      <c r="B673" s="17">
        <v>29</v>
      </c>
      <c r="C673" s="19">
        <v>0.95</v>
      </c>
      <c r="D673" s="19">
        <v>4.3499999999999996</v>
      </c>
      <c r="E673" s="19">
        <v>1.35</v>
      </c>
    </row>
    <row r="674" spans="1:5">
      <c r="A674" s="12"/>
      <c r="B674" s="17">
        <v>30</v>
      </c>
      <c r="C674" s="19">
        <v>0.95</v>
      </c>
      <c r="D674" s="19">
        <v>4.3499999999999996</v>
      </c>
      <c r="E674" s="19">
        <v>1.27</v>
      </c>
    </row>
    <row r="675" spans="1:5">
      <c r="A675" s="12"/>
      <c r="B675" s="17">
        <v>31</v>
      </c>
      <c r="C675" s="17">
        <v>1.45</v>
      </c>
      <c r="D675" s="19">
        <v>4.3899999999999997</v>
      </c>
      <c r="E675" s="17">
        <v>1.2</v>
      </c>
    </row>
    <row r="676" spans="1:5">
      <c r="A676" s="12"/>
      <c r="B676" s="17">
        <v>32</v>
      </c>
      <c r="C676" s="19">
        <v>1.43</v>
      </c>
      <c r="D676" s="19">
        <v>4.34</v>
      </c>
      <c r="E676" s="19">
        <v>1.28</v>
      </c>
    </row>
    <row r="677" spans="1:5">
      <c r="A677" s="12"/>
      <c r="B677" s="17">
        <v>33</v>
      </c>
      <c r="C677" s="17">
        <v>1.37</v>
      </c>
      <c r="D677" s="19">
        <v>4.25</v>
      </c>
      <c r="E677" s="17">
        <v>1.41</v>
      </c>
    </row>
    <row r="678" spans="1:5">
      <c r="A678" s="12"/>
      <c r="B678" s="17">
        <v>34</v>
      </c>
      <c r="C678" s="17">
        <v>1.29</v>
      </c>
      <c r="D678" s="19">
        <v>4.18</v>
      </c>
      <c r="E678" s="17">
        <v>1.23</v>
      </c>
    </row>
    <row r="679" spans="1:5">
      <c r="A679" s="12"/>
      <c r="B679" s="17">
        <v>35</v>
      </c>
      <c r="C679" s="17">
        <v>1.24</v>
      </c>
      <c r="D679" s="19">
        <v>4.12</v>
      </c>
      <c r="E679" s="17">
        <v>1.23</v>
      </c>
    </row>
    <row r="680" spans="1:5">
      <c r="A680" s="12"/>
      <c r="B680" s="17">
        <v>36</v>
      </c>
      <c r="C680" s="17">
        <v>1.24</v>
      </c>
      <c r="D680" s="19">
        <v>4.13</v>
      </c>
      <c r="E680" s="17">
        <v>1.34</v>
      </c>
    </row>
    <row r="681" spans="1:5">
      <c r="A681" s="12"/>
      <c r="B681" s="17">
        <v>37</v>
      </c>
      <c r="C681" s="17">
        <v>1.24</v>
      </c>
      <c r="D681" s="19">
        <v>4.18</v>
      </c>
      <c r="E681" s="17">
        <v>1.0900000000000001</v>
      </c>
    </row>
    <row r="682" spans="1:5">
      <c r="A682" s="12"/>
      <c r="B682" s="17">
        <v>38</v>
      </c>
      <c r="C682" s="17">
        <v>1.37</v>
      </c>
      <c r="D682" s="19">
        <v>4.24</v>
      </c>
      <c r="E682" s="17">
        <v>0.87</v>
      </c>
    </row>
    <row r="683" spans="1:5">
      <c r="A683" s="12"/>
      <c r="B683" s="17">
        <v>39</v>
      </c>
      <c r="C683" s="17">
        <v>1.36</v>
      </c>
      <c r="D683" s="19">
        <v>4.24</v>
      </c>
      <c r="E683" s="17">
        <v>1.1399999999999999</v>
      </c>
    </row>
    <row r="684" spans="1:5">
      <c r="A684" s="12"/>
      <c r="B684" s="17">
        <v>40</v>
      </c>
      <c r="C684" s="17">
        <v>1.1200000000000001</v>
      </c>
      <c r="D684" s="19">
        <v>4.2</v>
      </c>
      <c r="E684" s="17">
        <v>1.24</v>
      </c>
    </row>
    <row r="685" spans="1:5">
      <c r="A685" s="12"/>
      <c r="B685" s="17">
        <v>41</v>
      </c>
      <c r="C685" s="17">
        <v>1.47</v>
      </c>
      <c r="D685" s="19">
        <v>4.18</v>
      </c>
      <c r="E685" s="17">
        <v>1.28</v>
      </c>
    </row>
    <row r="686" spans="1:5">
      <c r="A686" s="12"/>
      <c r="B686" s="17">
        <v>42</v>
      </c>
      <c r="C686" s="17">
        <v>1.31</v>
      </c>
      <c r="D686" s="19">
        <v>4.1900000000000004</v>
      </c>
      <c r="E686" s="17">
        <v>1.18</v>
      </c>
    </row>
    <row r="687" spans="1:5">
      <c r="A687" s="12"/>
      <c r="B687" s="17">
        <v>43</v>
      </c>
      <c r="C687" s="19">
        <v>1.44</v>
      </c>
      <c r="D687" s="19">
        <v>4.26</v>
      </c>
      <c r="E687" s="19">
        <v>1.29</v>
      </c>
    </row>
    <row r="688" spans="1:5">
      <c r="A688" s="12"/>
      <c r="B688" s="17">
        <v>44</v>
      </c>
      <c r="C688" s="17">
        <v>1.32</v>
      </c>
      <c r="D688" s="19">
        <v>4.3099999999999996</v>
      </c>
      <c r="E688" s="17">
        <v>1.51</v>
      </c>
    </row>
    <row r="689" spans="1:5">
      <c r="A689" s="12"/>
      <c r="B689" s="17">
        <v>45</v>
      </c>
      <c r="C689" s="17">
        <v>1.47</v>
      </c>
      <c r="D689" s="19">
        <v>4.29</v>
      </c>
      <c r="E689" s="17">
        <v>1.49</v>
      </c>
    </row>
    <row r="690" spans="1:5">
      <c r="A690" s="12"/>
      <c r="B690" s="17">
        <v>46</v>
      </c>
      <c r="C690" s="17">
        <v>1.22</v>
      </c>
      <c r="D690" s="19">
        <v>4.3</v>
      </c>
      <c r="E690" s="17">
        <v>1.55</v>
      </c>
    </row>
    <row r="691" spans="1:5">
      <c r="A691" s="12"/>
      <c r="B691" s="17">
        <v>47</v>
      </c>
      <c r="C691" s="17">
        <v>1.44</v>
      </c>
      <c r="D691" s="19">
        <v>4.37</v>
      </c>
      <c r="E691" s="17">
        <v>1.41</v>
      </c>
    </row>
    <row r="692" spans="1:5">
      <c r="A692" s="12"/>
      <c r="B692" s="17">
        <v>48</v>
      </c>
      <c r="C692" s="17">
        <v>1.33</v>
      </c>
      <c r="D692" s="19">
        <v>4.43</v>
      </c>
      <c r="E692" s="17">
        <v>1.42</v>
      </c>
    </row>
    <row r="693" spans="1:5">
      <c r="A693" s="12"/>
      <c r="B693" s="17">
        <v>49</v>
      </c>
      <c r="C693" s="17">
        <v>1.59</v>
      </c>
      <c r="D693" s="19">
        <v>4.53</v>
      </c>
      <c r="E693" s="17">
        <v>1.35</v>
      </c>
    </row>
    <row r="694" spans="1:5">
      <c r="A694" s="12"/>
      <c r="B694" s="17">
        <v>50</v>
      </c>
      <c r="C694" s="19">
        <v>1.54</v>
      </c>
      <c r="D694" s="19">
        <v>4.6100000000000003</v>
      </c>
      <c r="E694" s="19">
        <v>1.44</v>
      </c>
    </row>
    <row r="695" spans="1:5">
      <c r="A695" s="12"/>
      <c r="B695" s="17">
        <v>51</v>
      </c>
      <c r="C695" s="17">
        <v>1.56</v>
      </c>
      <c r="D695" s="19">
        <v>4.8</v>
      </c>
      <c r="E695" s="17">
        <v>1.46</v>
      </c>
    </row>
    <row r="696" spans="1:5">
      <c r="A696" s="12"/>
      <c r="B696" s="17">
        <v>52</v>
      </c>
      <c r="C696" s="19">
        <v>1.41</v>
      </c>
      <c r="D696" s="19">
        <v>4.68</v>
      </c>
      <c r="E696" s="19">
        <v>1.55</v>
      </c>
    </row>
    <row r="697" spans="1:5">
      <c r="A697" s="12">
        <v>2011</v>
      </c>
      <c r="B697" s="17">
        <v>1</v>
      </c>
      <c r="C697" s="19">
        <v>1.32</v>
      </c>
      <c r="D697" s="19">
        <v>4.5999999999999996</v>
      </c>
      <c r="E697" s="19">
        <v>1.36</v>
      </c>
    </row>
    <row r="698" spans="1:5">
      <c r="A698" s="12"/>
      <c r="B698" s="17">
        <v>2</v>
      </c>
      <c r="C698" s="17">
        <v>1.1399999999999999</v>
      </c>
      <c r="D698" s="19">
        <v>4.57</v>
      </c>
      <c r="E698" s="17">
        <v>2.0299999999999998</v>
      </c>
    </row>
    <row r="699" spans="1:5">
      <c r="A699" s="12"/>
      <c r="B699" s="17">
        <v>3</v>
      </c>
      <c r="C699" s="17">
        <v>1.59</v>
      </c>
      <c r="D699" s="19">
        <v>4.57</v>
      </c>
      <c r="E699" s="17">
        <v>1.73</v>
      </c>
    </row>
    <row r="700" spans="1:5">
      <c r="A700" s="12"/>
      <c r="B700" s="17">
        <v>4</v>
      </c>
      <c r="C700" s="17">
        <v>1.05</v>
      </c>
      <c r="D700" s="19">
        <v>4.59</v>
      </c>
      <c r="E700" s="17">
        <v>2.09</v>
      </c>
    </row>
    <row r="701" spans="1:5">
      <c r="A701" s="12"/>
      <c r="B701" s="17">
        <v>5</v>
      </c>
      <c r="C701" s="19">
        <v>1.25</v>
      </c>
      <c r="D701" s="19">
        <v>4.62</v>
      </c>
      <c r="E701" s="19">
        <v>1.99</v>
      </c>
    </row>
    <row r="702" spans="1:5">
      <c r="A702" s="12"/>
      <c r="B702" s="17">
        <v>6</v>
      </c>
      <c r="C702" s="17">
        <v>1.46</v>
      </c>
      <c r="D702" s="19">
        <v>4.7300000000000004</v>
      </c>
      <c r="E702" s="17">
        <v>1.57</v>
      </c>
    </row>
    <row r="703" spans="1:5">
      <c r="A703" s="12"/>
      <c r="B703" s="17">
        <v>7</v>
      </c>
      <c r="C703" s="17">
        <v>1.5</v>
      </c>
      <c r="D703" s="19">
        <v>4.9400000000000004</v>
      </c>
      <c r="E703" s="17">
        <v>1.46</v>
      </c>
    </row>
    <row r="704" spans="1:5">
      <c r="A704" s="12"/>
      <c r="B704" s="17">
        <v>8</v>
      </c>
      <c r="C704" s="17">
        <v>1.46</v>
      </c>
      <c r="D704" s="19">
        <v>5.14</v>
      </c>
      <c r="E704" s="17">
        <v>1.58</v>
      </c>
    </row>
    <row r="705" spans="1:5">
      <c r="A705" s="12"/>
      <c r="B705" s="17">
        <v>9</v>
      </c>
      <c r="C705" s="17">
        <v>1.51</v>
      </c>
      <c r="D705" s="19">
        <v>5.09</v>
      </c>
      <c r="E705" s="17">
        <v>1.6</v>
      </c>
    </row>
    <row r="706" spans="1:5">
      <c r="A706" s="12"/>
      <c r="B706" s="17">
        <v>10</v>
      </c>
      <c r="C706" s="17">
        <v>1.54</v>
      </c>
      <c r="D706" s="19">
        <v>4.9400000000000004</v>
      </c>
      <c r="E706" s="17">
        <v>1.64</v>
      </c>
    </row>
    <row r="707" spans="1:5">
      <c r="A707" s="12"/>
      <c r="B707" s="17">
        <v>11</v>
      </c>
      <c r="C707" s="17">
        <v>1.61</v>
      </c>
      <c r="D707" s="19">
        <v>5.17</v>
      </c>
      <c r="E707" s="17">
        <v>1.73</v>
      </c>
    </row>
    <row r="708" spans="1:5">
      <c r="A708" s="12"/>
      <c r="B708" s="17">
        <v>12</v>
      </c>
      <c r="C708" s="17">
        <v>1.72</v>
      </c>
      <c r="D708" s="19">
        <v>5.03</v>
      </c>
      <c r="E708" s="17">
        <v>1.81</v>
      </c>
    </row>
    <row r="709" spans="1:5">
      <c r="A709" s="12"/>
      <c r="B709" s="17">
        <v>13</v>
      </c>
      <c r="C709" s="17">
        <v>1.6</v>
      </c>
      <c r="D709" s="19">
        <v>5.14</v>
      </c>
      <c r="E709" s="17">
        <v>1.83</v>
      </c>
    </row>
    <row r="710" spans="1:5">
      <c r="A710" s="12"/>
      <c r="B710" s="17">
        <v>14</v>
      </c>
      <c r="C710" s="19">
        <v>1.56</v>
      </c>
      <c r="D710" s="19">
        <v>5.13</v>
      </c>
      <c r="E710" s="19">
        <v>1.84</v>
      </c>
    </row>
    <row r="711" spans="1:5">
      <c r="A711" s="12"/>
      <c r="B711" s="17">
        <v>15</v>
      </c>
      <c r="C711" s="17">
        <v>1.98</v>
      </c>
      <c r="D711" s="19">
        <v>5.0599999999999996</v>
      </c>
      <c r="E711" s="17">
        <v>1.78</v>
      </c>
    </row>
    <row r="712" spans="1:5">
      <c r="A712" s="12"/>
      <c r="B712" s="17">
        <v>16</v>
      </c>
      <c r="C712" s="17">
        <v>2.04</v>
      </c>
      <c r="D712" s="19">
        <v>5.26</v>
      </c>
      <c r="E712" s="17">
        <v>1.84</v>
      </c>
    </row>
    <row r="713" spans="1:5">
      <c r="A713" s="12"/>
      <c r="B713" s="17">
        <v>17</v>
      </c>
      <c r="C713" s="17">
        <v>1.77</v>
      </c>
      <c r="D713" s="19">
        <v>5.23</v>
      </c>
      <c r="E713" s="17">
        <v>1.92</v>
      </c>
    </row>
    <row r="714" spans="1:5">
      <c r="A714" s="12"/>
      <c r="B714" s="17">
        <v>18</v>
      </c>
      <c r="C714" s="17">
        <v>1.72</v>
      </c>
      <c r="D714" s="19">
        <v>5.19</v>
      </c>
      <c r="E714" s="17">
        <v>1.99</v>
      </c>
    </row>
    <row r="715" spans="1:5">
      <c r="A715" s="12"/>
      <c r="B715" s="17">
        <v>19</v>
      </c>
      <c r="C715" s="17">
        <v>1.91</v>
      </c>
      <c r="D715" s="19">
        <v>5.22</v>
      </c>
      <c r="E715" s="17">
        <v>1.77</v>
      </c>
    </row>
    <row r="716" spans="1:5">
      <c r="A716" s="12"/>
      <c r="B716" s="17">
        <v>20</v>
      </c>
      <c r="C716" s="17">
        <v>1.65</v>
      </c>
      <c r="D716" s="19">
        <v>5.1100000000000003</v>
      </c>
      <c r="E716" s="17">
        <v>1.82</v>
      </c>
    </row>
    <row r="717" spans="1:5">
      <c r="A717" s="12"/>
      <c r="B717" s="17">
        <v>21</v>
      </c>
      <c r="C717" s="17">
        <v>1.74</v>
      </c>
      <c r="D717" s="19">
        <v>5.14</v>
      </c>
      <c r="E717" s="17">
        <v>1.94</v>
      </c>
    </row>
    <row r="718" spans="1:5">
      <c r="A718" s="12"/>
      <c r="B718" s="17">
        <v>22</v>
      </c>
      <c r="C718" s="17">
        <v>1.67</v>
      </c>
      <c r="D718" s="19">
        <v>5.09</v>
      </c>
      <c r="E718" s="17">
        <v>1.76</v>
      </c>
    </row>
    <row r="719" spans="1:5">
      <c r="A719" s="12"/>
      <c r="B719" s="17">
        <v>23</v>
      </c>
      <c r="C719" s="17">
        <v>1.62</v>
      </c>
      <c r="D719" s="19">
        <v>5.07</v>
      </c>
      <c r="E719" s="17">
        <v>1.75</v>
      </c>
    </row>
    <row r="720" spans="1:5">
      <c r="A720" s="12"/>
      <c r="B720" s="17">
        <v>24</v>
      </c>
      <c r="C720" s="17">
        <v>1.69</v>
      </c>
      <c r="D720" s="19">
        <v>5.08</v>
      </c>
      <c r="E720" s="17">
        <v>1.95</v>
      </c>
    </row>
    <row r="721" spans="1:5">
      <c r="A721" s="12"/>
      <c r="B721" s="17">
        <v>25</v>
      </c>
      <c r="C721" s="17">
        <v>1.68</v>
      </c>
      <c r="D721" s="19">
        <v>5.08</v>
      </c>
      <c r="E721" s="17">
        <v>1.72</v>
      </c>
    </row>
    <row r="722" spans="1:5">
      <c r="A722" s="12"/>
      <c r="B722" s="17">
        <v>26</v>
      </c>
      <c r="C722" s="17">
        <v>1.71</v>
      </c>
      <c r="D722" s="19">
        <v>5.12</v>
      </c>
      <c r="E722" s="17">
        <v>1.88</v>
      </c>
    </row>
    <row r="723" spans="1:5">
      <c r="A723" s="12"/>
      <c r="B723" s="17">
        <v>27</v>
      </c>
      <c r="C723" s="17">
        <v>1.67</v>
      </c>
      <c r="D723" s="19">
        <v>5.1100000000000003</v>
      </c>
      <c r="E723" s="17">
        <v>1.68</v>
      </c>
    </row>
    <row r="724" spans="1:5">
      <c r="A724" s="12"/>
      <c r="B724" s="17">
        <v>28</v>
      </c>
      <c r="C724" s="17">
        <v>1.75</v>
      </c>
      <c r="D724" s="19">
        <v>5.16</v>
      </c>
      <c r="E724" s="17">
        <v>1.76</v>
      </c>
    </row>
    <row r="725" spans="1:5">
      <c r="A725" s="12"/>
      <c r="B725" s="17">
        <v>29</v>
      </c>
      <c r="C725" s="20">
        <v>1.6</v>
      </c>
      <c r="D725" s="17">
        <v>5.09</v>
      </c>
      <c r="E725" s="17">
        <v>1.61</v>
      </c>
    </row>
    <row r="726" spans="1:5">
      <c r="A726" s="12"/>
      <c r="B726" s="17">
        <v>30</v>
      </c>
      <c r="C726" s="20">
        <v>1.63</v>
      </c>
      <c r="D726" s="20">
        <v>5.0599999999999996</v>
      </c>
      <c r="E726" s="20">
        <v>1.77</v>
      </c>
    </row>
    <row r="727" spans="1:5">
      <c r="A727" s="12"/>
      <c r="B727" s="17">
        <v>31</v>
      </c>
      <c r="C727" s="20">
        <v>1.56</v>
      </c>
      <c r="D727" s="20">
        <v>5.03</v>
      </c>
      <c r="E727" s="20">
        <v>1.78</v>
      </c>
    </row>
    <row r="728" spans="1:5">
      <c r="A728" s="12"/>
      <c r="B728" s="17">
        <v>32</v>
      </c>
      <c r="C728" s="20">
        <v>1.43</v>
      </c>
      <c r="D728" s="20">
        <v>5.04</v>
      </c>
      <c r="E728" s="20">
        <v>1.57</v>
      </c>
    </row>
    <row r="729" spans="1:5">
      <c r="A729" s="12"/>
      <c r="B729" s="17">
        <v>33</v>
      </c>
      <c r="C729" s="17">
        <v>1.24</v>
      </c>
      <c r="D729" s="19">
        <v>4.8499999999999996</v>
      </c>
      <c r="E729" s="17">
        <v>1.45</v>
      </c>
    </row>
    <row r="730" spans="1:5">
      <c r="A730" s="12"/>
      <c r="B730" s="17">
        <v>34</v>
      </c>
      <c r="C730" s="17">
        <v>1.27</v>
      </c>
      <c r="D730" s="19">
        <v>4.5599999999999996</v>
      </c>
      <c r="E730" s="17">
        <v>1.45</v>
      </c>
    </row>
    <row r="731" spans="1:5">
      <c r="A731" s="12"/>
      <c r="B731" s="17">
        <v>35</v>
      </c>
      <c r="C731" s="20">
        <v>1.3</v>
      </c>
      <c r="D731" s="20">
        <v>4.4000000000000004</v>
      </c>
      <c r="E731" s="20">
        <v>1.32</v>
      </c>
    </row>
    <row r="732" spans="1:5">
      <c r="A732" s="12"/>
      <c r="B732" s="17">
        <v>36</v>
      </c>
      <c r="C732" s="20">
        <v>1.3</v>
      </c>
      <c r="D732" s="20">
        <v>4.46</v>
      </c>
      <c r="E732" s="20">
        <v>1.51</v>
      </c>
    </row>
    <row r="733" spans="1:5">
      <c r="A733" s="12"/>
      <c r="B733" s="17">
        <v>37</v>
      </c>
      <c r="C733" s="20">
        <v>1.1200000000000001</v>
      </c>
      <c r="D733" s="20">
        <v>4.3499999999999996</v>
      </c>
      <c r="E733" s="20">
        <v>1.27</v>
      </c>
    </row>
    <row r="734" spans="1:5">
      <c r="A734" s="12"/>
      <c r="B734" s="17">
        <v>38</v>
      </c>
      <c r="C734" s="20">
        <v>1.06</v>
      </c>
      <c r="D734" s="20">
        <v>4.33</v>
      </c>
      <c r="E734" s="20">
        <v>1.32</v>
      </c>
    </row>
    <row r="735" spans="1:5">
      <c r="A735" s="12"/>
      <c r="B735" s="17">
        <v>39</v>
      </c>
      <c r="C735" s="20">
        <v>1.03</v>
      </c>
      <c r="D735" s="20">
        <v>4.24</v>
      </c>
      <c r="E735" s="20">
        <v>1.48</v>
      </c>
    </row>
    <row r="736" spans="1:5">
      <c r="A736" s="12"/>
      <c r="B736" s="17">
        <v>40</v>
      </c>
      <c r="C736" s="20">
        <v>1.18</v>
      </c>
      <c r="D736" s="20">
        <v>4.2699999999999996</v>
      </c>
      <c r="E736" s="20">
        <v>1.1299999999999999</v>
      </c>
    </row>
    <row r="737" spans="1:5">
      <c r="A737" s="12"/>
      <c r="B737" s="17">
        <v>41</v>
      </c>
      <c r="C737" s="17">
        <v>0.96</v>
      </c>
      <c r="D737" s="19">
        <v>4.26</v>
      </c>
      <c r="E737" s="17">
        <v>0.74</v>
      </c>
    </row>
    <row r="738" spans="1:5">
      <c r="A738" s="12"/>
      <c r="B738" s="17">
        <v>42</v>
      </c>
      <c r="C738" s="17">
        <v>1.17</v>
      </c>
      <c r="D738" s="19">
        <v>4.34</v>
      </c>
      <c r="E738" s="17">
        <v>1.1200000000000001</v>
      </c>
    </row>
    <row r="739" spans="1:5">
      <c r="A739" s="12"/>
      <c r="B739" s="17">
        <v>43</v>
      </c>
      <c r="C739" s="17">
        <v>1.23</v>
      </c>
      <c r="D739" s="19">
        <v>4.3600000000000003</v>
      </c>
      <c r="E739" s="17">
        <v>1.01</v>
      </c>
    </row>
    <row r="740" spans="1:5">
      <c r="A740" s="12"/>
      <c r="B740" s="17">
        <v>44</v>
      </c>
      <c r="C740" s="17">
        <v>1.32</v>
      </c>
      <c r="D740" s="19">
        <v>4.38</v>
      </c>
      <c r="E740" s="17">
        <v>1.04</v>
      </c>
    </row>
    <row r="741" spans="1:5">
      <c r="A741" s="12"/>
      <c r="B741" s="17">
        <v>45</v>
      </c>
      <c r="C741" s="17">
        <v>1.31</v>
      </c>
      <c r="D741" s="17">
        <v>4.3499999999999996</v>
      </c>
      <c r="E741" s="17">
        <v>1.29</v>
      </c>
    </row>
    <row r="742" spans="1:5">
      <c r="A742" s="12"/>
      <c r="B742" s="17">
        <v>46</v>
      </c>
      <c r="C742" s="17">
        <v>1.19</v>
      </c>
      <c r="D742" s="17">
        <v>4.3099999999999996</v>
      </c>
      <c r="E742" s="17">
        <v>1.23</v>
      </c>
    </row>
    <row r="743" spans="1:5">
      <c r="A743" s="12"/>
      <c r="B743" s="17">
        <v>47</v>
      </c>
      <c r="C743" s="17">
        <v>1.18</v>
      </c>
      <c r="D743" s="17">
        <v>4.28</v>
      </c>
      <c r="E743" s="17">
        <v>0.91</v>
      </c>
    </row>
    <row r="744" spans="1:5">
      <c r="A744" s="12"/>
      <c r="B744" s="17">
        <v>48</v>
      </c>
      <c r="C744" s="20">
        <v>1.2</v>
      </c>
      <c r="D744" s="20">
        <v>4.3</v>
      </c>
      <c r="E744" s="20">
        <v>1.3</v>
      </c>
    </row>
    <row r="745" spans="1:5">
      <c r="A745" s="12"/>
      <c r="B745" s="17">
        <v>49</v>
      </c>
      <c r="C745" s="17">
        <v>1.1100000000000001</v>
      </c>
      <c r="D745" s="20">
        <v>4.3</v>
      </c>
      <c r="E745" s="17">
        <v>1.04</v>
      </c>
    </row>
    <row r="746" spans="1:5">
      <c r="A746" s="12"/>
      <c r="B746" s="17">
        <v>50</v>
      </c>
      <c r="C746" s="17">
        <v>1.08</v>
      </c>
      <c r="D746" s="17">
        <v>4.26</v>
      </c>
      <c r="E746" s="17">
        <v>1.01</v>
      </c>
    </row>
    <row r="747" spans="1:5">
      <c r="A747" s="12"/>
      <c r="B747" s="17">
        <v>51</v>
      </c>
      <c r="C747" s="20">
        <v>1</v>
      </c>
      <c r="D747" s="19">
        <v>4.1900000000000004</v>
      </c>
      <c r="E747" s="17">
        <v>0.97</v>
      </c>
    </row>
    <row r="748" spans="1:5">
      <c r="A748" s="12"/>
      <c r="B748" s="17">
        <v>52</v>
      </c>
      <c r="C748" s="17">
        <v>0.84</v>
      </c>
      <c r="D748" s="17">
        <v>4.1399999999999997</v>
      </c>
      <c r="E748" s="17">
        <v>1.03</v>
      </c>
    </row>
    <row r="749" spans="1:5">
      <c r="A749" s="17">
        <v>2012</v>
      </c>
      <c r="B749" s="17">
        <v>1</v>
      </c>
      <c r="C749" s="17">
        <v>0.73</v>
      </c>
      <c r="D749" s="19">
        <v>4.0999999999999996</v>
      </c>
      <c r="E749" s="17">
        <v>1.03</v>
      </c>
    </row>
    <row r="750" spans="1:5">
      <c r="A750" s="12"/>
      <c r="B750" s="17">
        <v>2</v>
      </c>
      <c r="C750" s="17">
        <v>0.69</v>
      </c>
      <c r="D750" s="17">
        <v>4.04</v>
      </c>
      <c r="E750" s="17">
        <v>0.65</v>
      </c>
    </row>
    <row r="751" spans="1:5">
      <c r="A751" s="12"/>
      <c r="B751" s="17">
        <v>3</v>
      </c>
      <c r="C751" s="17">
        <v>0.68</v>
      </c>
      <c r="D751" s="17">
        <v>4.0599999999999996</v>
      </c>
      <c r="E751" s="17">
        <v>0.82</v>
      </c>
    </row>
    <row r="752" spans="1:5">
      <c r="A752" s="12"/>
      <c r="B752" s="17">
        <v>4</v>
      </c>
      <c r="C752" s="17">
        <v>1.57</v>
      </c>
      <c r="D752" s="19">
        <v>3.88</v>
      </c>
      <c r="E752" s="17">
        <v>0.67</v>
      </c>
    </row>
    <row r="753" spans="1:5">
      <c r="A753" s="12"/>
      <c r="B753" s="17">
        <v>5</v>
      </c>
      <c r="C753" s="17">
        <v>0.74</v>
      </c>
      <c r="D753" s="19">
        <v>3.99</v>
      </c>
      <c r="E753" s="17">
        <v>0.92</v>
      </c>
    </row>
    <row r="754" spans="1:5">
      <c r="A754" s="12"/>
      <c r="B754" s="17">
        <v>6</v>
      </c>
      <c r="C754" s="17">
        <v>0.76</v>
      </c>
      <c r="D754" s="19">
        <v>3.92</v>
      </c>
      <c r="E754" s="17">
        <v>0.73</v>
      </c>
    </row>
    <row r="755" spans="1:5">
      <c r="A755" s="12"/>
      <c r="B755" s="17">
        <v>7</v>
      </c>
      <c r="C755" s="17">
        <v>0.73</v>
      </c>
      <c r="D755" s="19">
        <v>3.98</v>
      </c>
      <c r="E755" s="17">
        <v>0.83</v>
      </c>
    </row>
    <row r="756" spans="1:5">
      <c r="A756" s="12"/>
      <c r="B756" s="17">
        <v>8</v>
      </c>
      <c r="C756" s="17">
        <v>0.72</v>
      </c>
      <c r="D756" s="19">
        <v>3.96</v>
      </c>
      <c r="E756" s="17">
        <v>0.79</v>
      </c>
    </row>
    <row r="757" spans="1:5">
      <c r="A757" s="12"/>
      <c r="B757" s="17">
        <v>9</v>
      </c>
      <c r="C757" s="17">
        <v>0.73</v>
      </c>
      <c r="D757" s="19">
        <v>3.97</v>
      </c>
      <c r="E757" s="17">
        <v>0.83</v>
      </c>
    </row>
    <row r="758" spans="1:5">
      <c r="A758" s="12"/>
      <c r="B758" s="17">
        <v>10</v>
      </c>
      <c r="C758" s="17">
        <v>0.75</v>
      </c>
      <c r="D758" s="19">
        <v>3.97</v>
      </c>
      <c r="E758" s="17">
        <v>0.75</v>
      </c>
    </row>
    <row r="759" spans="1:5">
      <c r="A759" s="12"/>
      <c r="B759" s="17">
        <v>11</v>
      </c>
      <c r="C759" s="17">
        <v>0.77</v>
      </c>
      <c r="D759" s="19">
        <v>3.9</v>
      </c>
      <c r="E759" s="17">
        <v>0.72</v>
      </c>
    </row>
    <row r="760" spans="1:5">
      <c r="A760" s="12"/>
      <c r="B760" s="17">
        <v>12</v>
      </c>
      <c r="C760" s="17">
        <v>0.75</v>
      </c>
      <c r="D760" s="19">
        <v>3.92</v>
      </c>
      <c r="E760" s="17">
        <v>0.7</v>
      </c>
    </row>
    <row r="761" spans="1:5">
      <c r="A761" s="12"/>
      <c r="B761" s="17">
        <v>13</v>
      </c>
      <c r="C761" s="17">
        <v>0.76</v>
      </c>
      <c r="D761" s="19">
        <v>3.94</v>
      </c>
      <c r="E761" s="17">
        <v>0.62</v>
      </c>
    </row>
    <row r="762" spans="1:5">
      <c r="A762" s="12"/>
      <c r="B762" s="17">
        <v>14</v>
      </c>
      <c r="C762" s="20">
        <v>0.83189000000000002</v>
      </c>
      <c r="D762" s="20">
        <v>3.9161700000000002</v>
      </c>
      <c r="E762" s="20">
        <v>0.60275999999999996</v>
      </c>
    </row>
    <row r="763" spans="1:5">
      <c r="A763" s="12"/>
      <c r="B763" s="17">
        <v>15</v>
      </c>
      <c r="C763" s="20">
        <v>0.78824000000000005</v>
      </c>
      <c r="D763" s="20">
        <v>3.8957700000000002</v>
      </c>
      <c r="E763" s="20">
        <v>0.53813</v>
      </c>
    </row>
    <row r="764" spans="1:5">
      <c r="A764" s="12"/>
      <c r="B764" s="17">
        <v>16</v>
      </c>
      <c r="C764" s="20">
        <v>0.70206999999999997</v>
      </c>
      <c r="D764" s="20">
        <v>3.8553299999999999</v>
      </c>
      <c r="E764" s="20">
        <v>0.60770000000000002</v>
      </c>
    </row>
    <row r="765" spans="1:5">
      <c r="A765" s="12"/>
      <c r="B765" s="21">
        <v>17</v>
      </c>
      <c r="C765" s="20">
        <v>0.64402999999999999</v>
      </c>
      <c r="D765" s="20">
        <v>3.8595700000000002</v>
      </c>
      <c r="E765" s="20">
        <v>0.70508999999999999</v>
      </c>
    </row>
    <row r="766" spans="1:5">
      <c r="A766" s="12"/>
      <c r="B766" s="17">
        <v>18</v>
      </c>
      <c r="C766" s="20">
        <v>0.64329000000000003</v>
      </c>
      <c r="D766" s="20">
        <v>3.8270900000000001</v>
      </c>
      <c r="E766" s="20">
        <v>0.65576000000000001</v>
      </c>
    </row>
    <row r="767" spans="1:5">
      <c r="A767" s="12"/>
      <c r="B767" s="17">
        <v>19</v>
      </c>
      <c r="C767" s="20">
        <v>0.60772999999999999</v>
      </c>
      <c r="D767" s="19">
        <v>3.8236400000000001</v>
      </c>
      <c r="E767" s="20">
        <v>0.6764</v>
      </c>
    </row>
    <row r="768" spans="1:5">
      <c r="A768" s="12"/>
      <c r="B768" s="17">
        <v>20</v>
      </c>
      <c r="C768" s="20">
        <v>0.57533999999999996</v>
      </c>
      <c r="D768" s="20">
        <v>3.7349399999999999</v>
      </c>
      <c r="E768" s="20">
        <v>0.46292</v>
      </c>
    </row>
    <row r="769" spans="1:6">
      <c r="A769" s="12"/>
      <c r="B769" s="17">
        <v>21</v>
      </c>
      <c r="C769" s="20">
        <v>0.56042999999999998</v>
      </c>
      <c r="D769" s="20">
        <v>3.6823899999999998</v>
      </c>
      <c r="E769" s="20">
        <v>0.81252999999999997</v>
      </c>
    </row>
    <row r="770" spans="1:6">
      <c r="A770" s="12"/>
      <c r="B770" s="17">
        <v>22</v>
      </c>
      <c r="C770" s="20">
        <v>0.53681999999999996</v>
      </c>
      <c r="D770" s="20">
        <v>3.63306</v>
      </c>
      <c r="E770" s="20">
        <v>0.59338999999999997</v>
      </c>
    </row>
    <row r="771" spans="1:6">
      <c r="A771" s="12"/>
      <c r="B771" s="17">
        <v>23</v>
      </c>
      <c r="C771" s="20">
        <v>0.38417000000000001</v>
      </c>
      <c r="D771" s="20">
        <v>3.5087700000000002</v>
      </c>
      <c r="E771" s="20">
        <v>0.25435000000000002</v>
      </c>
    </row>
    <row r="772" spans="1:6">
      <c r="A772" s="12"/>
      <c r="B772" s="17">
        <v>24</v>
      </c>
      <c r="C772" s="20">
        <v>0.33659</v>
      </c>
      <c r="D772" s="20">
        <v>3.5028700000000002</v>
      </c>
      <c r="E772" s="20">
        <v>0.28297</v>
      </c>
    </row>
    <row r="773" spans="1:6">
      <c r="A773" s="12"/>
      <c r="B773" s="17">
        <v>25</v>
      </c>
      <c r="C773" s="20">
        <v>0.34736</v>
      </c>
      <c r="D773" s="20">
        <v>3.60669</v>
      </c>
      <c r="E773" s="20">
        <v>0.67345999999999995</v>
      </c>
    </row>
    <row r="774" spans="1:6">
      <c r="A774" s="12"/>
      <c r="B774" s="17">
        <v>26</v>
      </c>
      <c r="C774" s="20">
        <v>0.35289999999999999</v>
      </c>
      <c r="D774" s="20">
        <v>3.6588699999999998</v>
      </c>
      <c r="E774" s="20">
        <v>0.70777000000000001</v>
      </c>
    </row>
    <row r="775" spans="1:6">
      <c r="A775" s="12"/>
      <c r="B775" s="17">
        <v>27</v>
      </c>
      <c r="C775" s="20">
        <v>0.32296000000000002</v>
      </c>
      <c r="D775" s="20">
        <v>3.62263</v>
      </c>
      <c r="E775" s="20">
        <v>0.63636000000000004</v>
      </c>
    </row>
    <row r="776" spans="1:6">
      <c r="A776" s="12"/>
      <c r="B776" s="17">
        <v>28</v>
      </c>
      <c r="C776" s="20">
        <v>0.21010999999999999</v>
      </c>
      <c r="D776" s="20">
        <v>3.5525799999999998</v>
      </c>
      <c r="E776" s="20">
        <v>0.10707</v>
      </c>
    </row>
    <row r="777" spans="1:6">
      <c r="A777" s="12"/>
      <c r="B777" s="17">
        <v>29</v>
      </c>
      <c r="C777" s="20">
        <v>0.18215999999999999</v>
      </c>
      <c r="D777" s="20">
        <v>3.5066899999999999</v>
      </c>
      <c r="E777" s="20">
        <v>0.47941</v>
      </c>
    </row>
    <row r="778" spans="1:6">
      <c r="A778" s="12"/>
      <c r="B778" s="17">
        <v>30</v>
      </c>
      <c r="C778" s="20">
        <v>0.18007000000000001</v>
      </c>
      <c r="D778" s="20">
        <v>3.5030700000000001</v>
      </c>
      <c r="E778" s="20">
        <v>0.28388000000000002</v>
      </c>
    </row>
    <row r="779" spans="1:6">
      <c r="A779" s="12"/>
      <c r="B779" s="17">
        <v>31</v>
      </c>
      <c r="C779" s="20">
        <v>0.15576000000000001</v>
      </c>
      <c r="D779" s="19">
        <v>3.5292300000000001</v>
      </c>
      <c r="E779" s="20">
        <v>0.28388000000000002</v>
      </c>
      <c r="F779" s="22" t="s">
        <v>366</v>
      </c>
    </row>
    <row r="780" spans="1:6">
      <c r="A780" s="12"/>
      <c r="B780" s="17">
        <v>32</v>
      </c>
      <c r="C780" s="20">
        <v>0.1361</v>
      </c>
      <c r="D780" s="20">
        <v>3.5627599999999999</v>
      </c>
      <c r="E780" s="20">
        <v>0.38213999999999998</v>
      </c>
    </row>
    <row r="781" spans="1:6">
      <c r="A781" s="12"/>
      <c r="B781" s="17">
        <v>33</v>
      </c>
      <c r="C781" s="20">
        <v>0.1888</v>
      </c>
      <c r="D781" s="20">
        <v>3.5545</v>
      </c>
      <c r="E781" s="20">
        <v>0.49763000000000002</v>
      </c>
    </row>
    <row r="782" spans="1:6">
      <c r="A782" s="12"/>
      <c r="B782" s="17">
        <v>34</v>
      </c>
      <c r="C782" s="20">
        <v>0.19098999999999999</v>
      </c>
      <c r="D782" s="20">
        <v>3.5324900000000001</v>
      </c>
      <c r="E782" s="20">
        <v>0.33402999999999999</v>
      </c>
    </row>
    <row r="783" spans="1:6">
      <c r="A783" s="12"/>
      <c r="B783" s="17">
        <v>35</v>
      </c>
      <c r="C783" s="20">
        <v>0.22375</v>
      </c>
      <c r="D783" s="20">
        <v>3.4614099999999999</v>
      </c>
      <c r="E783" s="20">
        <v>6.0560000000000003E-2</v>
      </c>
    </row>
    <row r="784" spans="1:6">
      <c r="A784" s="12"/>
      <c r="B784" s="17">
        <v>36</v>
      </c>
      <c r="C784" s="20">
        <v>0.25419999999999998</v>
      </c>
      <c r="D784" s="20">
        <v>3.4516200000000001</v>
      </c>
      <c r="E784" s="20">
        <v>0.16492000000000001</v>
      </c>
    </row>
    <row r="785" spans="1:5">
      <c r="A785" s="12"/>
      <c r="B785" s="17">
        <v>37</v>
      </c>
      <c r="C785" s="17">
        <v>0.18</v>
      </c>
      <c r="D785" s="19">
        <v>3.54</v>
      </c>
      <c r="E785" s="17">
        <v>0.27</v>
      </c>
    </row>
    <row r="786" spans="1:5">
      <c r="A786" s="12"/>
      <c r="B786" s="17">
        <v>38</v>
      </c>
      <c r="C786" s="20">
        <v>0.30961</v>
      </c>
      <c r="D786" s="20">
        <v>3.62276</v>
      </c>
      <c r="E786" s="20">
        <v>0.23561000000000001</v>
      </c>
    </row>
    <row r="787" spans="1:5">
      <c r="A787" s="12"/>
      <c r="B787" s="17">
        <v>39</v>
      </c>
      <c r="C787" s="20">
        <v>0.35581000000000002</v>
      </c>
      <c r="D787" s="20">
        <v>3.5427900000000001</v>
      </c>
      <c r="E787" s="20">
        <v>0.59287000000000001</v>
      </c>
    </row>
    <row r="788" spans="1:5">
      <c r="A788" s="12"/>
      <c r="B788" s="17">
        <v>40</v>
      </c>
      <c r="C788" s="20">
        <v>0.28399000000000002</v>
      </c>
      <c r="D788" s="20">
        <v>3.5140699999999998</v>
      </c>
      <c r="E788" s="20">
        <v>0.25785000000000002</v>
      </c>
    </row>
    <row r="789" spans="1:5">
      <c r="A789" s="12"/>
      <c r="B789" s="17">
        <v>41</v>
      </c>
      <c r="C789" s="20">
        <v>0.29652000000000001</v>
      </c>
      <c r="D789" s="20">
        <v>3.5342600000000002</v>
      </c>
      <c r="E789" s="20">
        <v>5.0970000000000001E-2</v>
      </c>
    </row>
    <row r="790" spans="1:5">
      <c r="A790" s="12"/>
      <c r="B790" s="17">
        <v>42</v>
      </c>
      <c r="C790" s="20">
        <v>0.26486999999999999</v>
      </c>
      <c r="D790" s="20">
        <v>3.5865</v>
      </c>
      <c r="E790" s="20">
        <v>0.49475000000000002</v>
      </c>
    </row>
    <row r="791" spans="1:5">
      <c r="A791" s="12"/>
      <c r="B791" s="17">
        <v>43</v>
      </c>
      <c r="C791" s="20">
        <v>0.29712</v>
      </c>
      <c r="D791" s="20">
        <v>3.5758800000000002</v>
      </c>
      <c r="E791" s="20">
        <v>0.52351999999999999</v>
      </c>
    </row>
    <row r="792" spans="1:5">
      <c r="A792" s="12"/>
      <c r="B792" s="17">
        <v>44</v>
      </c>
      <c r="C792" s="20">
        <v>0.43182999999999999</v>
      </c>
      <c r="D792" s="20">
        <v>3.5100799999999999</v>
      </c>
      <c r="E792" s="20">
        <v>0.31363000000000002</v>
      </c>
    </row>
    <row r="793" spans="1:5">
      <c r="A793" s="12"/>
      <c r="B793" s="17">
        <v>45</v>
      </c>
      <c r="C793" s="20">
        <v>0.31125000000000003</v>
      </c>
      <c r="D793" s="20">
        <v>3.50644</v>
      </c>
      <c r="E793" s="20">
        <v>0.40736</v>
      </c>
    </row>
    <row r="794" spans="1:5">
      <c r="A794" s="12"/>
      <c r="B794" s="17">
        <v>46</v>
      </c>
      <c r="C794" s="20">
        <v>0.23375000000000001</v>
      </c>
      <c r="D794" s="20">
        <v>3.4932699999999999</v>
      </c>
      <c r="E794" s="20">
        <v>0.31829000000000002</v>
      </c>
    </row>
    <row r="795" spans="1:5">
      <c r="A795" s="12"/>
      <c r="B795" s="17">
        <v>47</v>
      </c>
      <c r="C795" s="20">
        <v>0.29746</v>
      </c>
      <c r="D795" s="20">
        <v>3.4730400000000001</v>
      </c>
      <c r="E795" s="20">
        <v>0.31913999999999998</v>
      </c>
    </row>
    <row r="796" spans="1:5">
      <c r="A796" s="12"/>
      <c r="B796" s="17">
        <v>48</v>
      </c>
      <c r="C796" s="20">
        <v>0.28328999999999999</v>
      </c>
      <c r="D796" s="20">
        <v>3.41506</v>
      </c>
      <c r="E796" s="20">
        <v>0.24024999999999999</v>
      </c>
    </row>
    <row r="797" spans="1:5">
      <c r="A797" s="12"/>
      <c r="B797" s="17">
        <v>49</v>
      </c>
      <c r="C797" s="20">
        <v>0.26100000000000001</v>
      </c>
      <c r="D797" s="20">
        <v>3.3657900000000001</v>
      </c>
      <c r="E797" s="20">
        <v>0.31659999999999999</v>
      </c>
    </row>
    <row r="798" spans="1:5">
      <c r="A798" s="12"/>
      <c r="B798" s="17">
        <v>50</v>
      </c>
      <c r="C798" s="20">
        <v>0.23158000000000001</v>
      </c>
      <c r="D798" s="20">
        <v>3.2711100000000002</v>
      </c>
      <c r="E798" s="20">
        <v>0.35238999999999998</v>
      </c>
    </row>
    <row r="799" spans="1:5">
      <c r="A799" s="12"/>
      <c r="B799" s="17">
        <v>51</v>
      </c>
      <c r="C799" s="20">
        <v>0.21385000000000001</v>
      </c>
      <c r="D799" s="19">
        <v>3.3204699999999998</v>
      </c>
      <c r="E799" s="20">
        <v>0.33178999999999997</v>
      </c>
    </row>
    <row r="800" spans="1:5">
      <c r="A800" s="12"/>
      <c r="B800" s="17">
        <v>52</v>
      </c>
      <c r="C800" s="20">
        <v>0.20699999999999999</v>
      </c>
      <c r="D800" s="19">
        <v>3.2772800000000002</v>
      </c>
      <c r="E800" s="20">
        <v>0.33411000000000002</v>
      </c>
    </row>
    <row r="801" spans="1:6">
      <c r="A801" s="17">
        <v>2013</v>
      </c>
      <c r="B801" s="17">
        <v>1</v>
      </c>
      <c r="C801" s="20">
        <v>0.20702000000000001</v>
      </c>
      <c r="D801" s="20">
        <v>3.2820900000000002</v>
      </c>
      <c r="E801" s="20">
        <v>0.22620999999999999</v>
      </c>
    </row>
    <row r="802" spans="1:6">
      <c r="B802" s="17">
        <v>2</v>
      </c>
      <c r="C802" s="20">
        <v>0.17452999999999999</v>
      </c>
      <c r="D802" s="20">
        <v>3.2795299999999998</v>
      </c>
      <c r="E802" s="20">
        <v>0.25574000000000002</v>
      </c>
    </row>
    <row r="803" spans="1:6">
      <c r="B803" s="17">
        <v>3</v>
      </c>
      <c r="C803" s="20">
        <v>0.21079999999999999</v>
      </c>
      <c r="D803" s="20">
        <v>3.28085</v>
      </c>
      <c r="E803" s="20">
        <v>0.46209</v>
      </c>
    </row>
    <row r="804" spans="1:6">
      <c r="B804" s="17">
        <v>4</v>
      </c>
      <c r="C804" s="20">
        <v>0.26698</v>
      </c>
      <c r="D804" s="20">
        <v>3.3448099999999998</v>
      </c>
      <c r="E804" s="20">
        <v>0.49487999999999999</v>
      </c>
    </row>
    <row r="805" spans="1:6">
      <c r="B805" s="17">
        <v>5</v>
      </c>
      <c r="C805" s="20">
        <v>0.39628999999999998</v>
      </c>
      <c r="D805" s="20">
        <v>3.4708199999999998</v>
      </c>
      <c r="E805" s="20">
        <v>0.50512999999999997</v>
      </c>
    </row>
    <row r="806" spans="1:6">
      <c r="B806" s="17">
        <v>6</v>
      </c>
      <c r="C806" s="19">
        <v>0.29820999999999998</v>
      </c>
      <c r="D806" s="19">
        <v>3.4820199999999999</v>
      </c>
      <c r="E806" s="19">
        <v>0.51</v>
      </c>
      <c r="F806" s="22" t="s">
        <v>367</v>
      </c>
    </row>
    <row r="807" spans="1:6">
      <c r="B807" s="17">
        <v>7</v>
      </c>
      <c r="C807" s="20">
        <v>0.30547000000000002</v>
      </c>
      <c r="D807" s="19">
        <v>3.49132</v>
      </c>
      <c r="E807" s="20">
        <v>0.39727000000000001</v>
      </c>
    </row>
    <row r="808" spans="1:6">
      <c r="B808" s="17">
        <v>8</v>
      </c>
      <c r="C808" s="20">
        <v>0.31574000000000002</v>
      </c>
      <c r="D808" s="20">
        <v>3.54569</v>
      </c>
      <c r="E808" s="20">
        <v>0.31051000000000001</v>
      </c>
    </row>
    <row r="809" spans="1:6">
      <c r="B809" s="17">
        <v>9</v>
      </c>
      <c r="C809" s="20">
        <v>0.26457999999999998</v>
      </c>
      <c r="D809" s="20">
        <v>3.4734699999999998</v>
      </c>
      <c r="E809" s="20">
        <v>0.34705000000000003</v>
      </c>
    </row>
    <row r="810" spans="1:6">
      <c r="B810" s="17">
        <v>10</v>
      </c>
      <c r="C810" s="20">
        <v>0.29854000000000003</v>
      </c>
      <c r="D810" s="20">
        <v>3.4328599999999998</v>
      </c>
      <c r="E810" s="20">
        <v>0.28728999999999999</v>
      </c>
    </row>
    <row r="811" spans="1:6">
      <c r="B811" s="17">
        <v>11</v>
      </c>
      <c r="C811" s="19">
        <f>0.2914</f>
        <v>0.29139999999999999</v>
      </c>
      <c r="D811" s="19">
        <v>3.4836399999999998</v>
      </c>
      <c r="E811" s="19">
        <v>0.28464</v>
      </c>
    </row>
    <row r="812" spans="1:6">
      <c r="B812" s="17">
        <v>12</v>
      </c>
      <c r="C812" s="20">
        <v>0.25979000000000002</v>
      </c>
      <c r="D812" s="20">
        <v>3.3853800000000001</v>
      </c>
      <c r="E812" s="20">
        <v>0.34203</v>
      </c>
    </row>
    <row r="813" spans="1:6">
      <c r="B813" s="17">
        <v>13</v>
      </c>
      <c r="C813" s="20">
        <v>0.36220999999999998</v>
      </c>
      <c r="D813" s="20">
        <v>3.3563399999999999</v>
      </c>
      <c r="E813" s="20">
        <v>0.13855999999999999</v>
      </c>
    </row>
    <row r="814" spans="1:6">
      <c r="B814" s="17">
        <v>14</v>
      </c>
      <c r="C814" s="20">
        <v>0.19028</v>
      </c>
      <c r="D814" s="20">
        <v>3.2304400000000002</v>
      </c>
      <c r="E814" s="20">
        <v>0.43325000000000002</v>
      </c>
    </row>
    <row r="815" spans="1:6">
      <c r="B815" s="17">
        <v>15</v>
      </c>
      <c r="C815" s="20">
        <v>0.24432999999999999</v>
      </c>
      <c r="D815" s="20">
        <v>3.2521499999999999</v>
      </c>
      <c r="E815" s="20">
        <v>0.28747</v>
      </c>
    </row>
    <row r="816" spans="1:6">
      <c r="B816" s="17">
        <v>16</v>
      </c>
      <c r="C816" s="19">
        <v>0.20881</v>
      </c>
      <c r="D816" s="19">
        <v>3.1956699999999998</v>
      </c>
      <c r="E816" s="19">
        <v>0.33592</v>
      </c>
    </row>
    <row r="817" spans="1:5">
      <c r="A817" s="17"/>
      <c r="B817" s="17">
        <v>17</v>
      </c>
      <c r="C817" s="20">
        <v>0.20683000000000001</v>
      </c>
      <c r="D817" s="20">
        <v>3.1693799999999999</v>
      </c>
      <c r="E817" s="20">
        <v>0.16497999999999999</v>
      </c>
    </row>
    <row r="818" spans="1:5">
      <c r="A818" s="17"/>
      <c r="B818" s="17">
        <v>18</v>
      </c>
      <c r="C818" s="20">
        <v>0.19850000000000001</v>
      </c>
      <c r="D818" s="20">
        <v>3.11524</v>
      </c>
      <c r="E818" s="20">
        <v>0.20496</v>
      </c>
    </row>
    <row r="819" spans="1:5">
      <c r="B819" s="17">
        <v>19</v>
      </c>
      <c r="C819" s="20">
        <v>0.18801000000000001</v>
      </c>
      <c r="D819" s="20">
        <v>3.1194899999999999</v>
      </c>
      <c r="E819" s="20">
        <v>0.18107999999999999</v>
      </c>
    </row>
    <row r="820" spans="1:5">
      <c r="A820" s="17"/>
      <c r="B820" s="17">
        <v>20</v>
      </c>
      <c r="C820" s="20">
        <v>0.15794</v>
      </c>
      <c r="D820" s="20">
        <v>3.1196899999999999</v>
      </c>
      <c r="E820" s="20">
        <v>5.1659999999999998E-2</v>
      </c>
    </row>
    <row r="821" spans="1:5">
      <c r="A821" s="17"/>
      <c r="B821" s="17">
        <v>21</v>
      </c>
      <c r="C821" s="20">
        <v>0.14473</v>
      </c>
      <c r="D821" s="20">
        <v>3.11008</v>
      </c>
      <c r="E821" s="20">
        <v>0.30719000000000002</v>
      </c>
    </row>
    <row r="822" spans="1:5">
      <c r="B822" s="17">
        <v>22</v>
      </c>
      <c r="C822" s="20">
        <v>0.14716000000000001</v>
      </c>
      <c r="D822" s="20">
        <v>3.1766200000000002</v>
      </c>
      <c r="E822" s="20">
        <v>0.13447000000000001</v>
      </c>
    </row>
    <row r="823" spans="1:5">
      <c r="B823" s="17">
        <v>23</v>
      </c>
      <c r="C823" s="20">
        <v>0.16026000000000001</v>
      </c>
      <c r="D823" s="20">
        <v>3.2177500000000001</v>
      </c>
      <c r="E823" s="20">
        <v>0.37</v>
      </c>
    </row>
    <row r="824" spans="1:5">
      <c r="B824" s="17">
        <v>24</v>
      </c>
      <c r="C824" s="20">
        <v>0.11253000000000001</v>
      </c>
      <c r="D824" s="20">
        <v>3.3118300000000001</v>
      </c>
      <c r="E824" s="20">
        <v>0.31</v>
      </c>
    </row>
    <row r="825" spans="1:5">
      <c r="B825" s="17">
        <v>25</v>
      </c>
      <c r="C825" s="20">
        <v>0.1923</v>
      </c>
      <c r="D825" s="20">
        <v>3.3719100000000002</v>
      </c>
      <c r="E825" s="20">
        <v>0.22033</v>
      </c>
    </row>
    <row r="826" spans="1:5">
      <c r="B826" s="17">
        <v>26</v>
      </c>
      <c r="C826" s="20">
        <v>0.24346999999999999</v>
      </c>
      <c r="D826" s="20">
        <v>3.52155</v>
      </c>
      <c r="E826" s="20">
        <v>0.31540000000000001</v>
      </c>
    </row>
    <row r="827" spans="1:5">
      <c r="A827" s="17"/>
      <c r="B827" s="17">
        <v>27</v>
      </c>
      <c r="C827" s="20">
        <v>0.2792</v>
      </c>
      <c r="D827" s="20">
        <v>3.4076499999999998</v>
      </c>
      <c r="E827" s="20">
        <v>0.26383000000000001</v>
      </c>
    </row>
    <row r="828" spans="1:5">
      <c r="B828" s="17">
        <v>28</v>
      </c>
      <c r="C828" s="20">
        <v>0.23963999999999999</v>
      </c>
      <c r="D828" s="20">
        <v>3.5320499999999999</v>
      </c>
      <c r="E828" s="20">
        <v>0.33534999999999998</v>
      </c>
    </row>
    <row r="829" spans="1:5">
      <c r="B829" s="17">
        <v>29</v>
      </c>
      <c r="C829" s="20">
        <v>0.24157999999999999</v>
      </c>
      <c r="D829" s="20">
        <v>3.49641</v>
      </c>
      <c r="E829" s="20">
        <v>0.37203999999999998</v>
      </c>
    </row>
    <row r="830" spans="1:5">
      <c r="A830" s="17"/>
      <c r="B830" s="17">
        <v>30</v>
      </c>
      <c r="C830" s="20">
        <v>0.19384999999999999</v>
      </c>
      <c r="D830" s="20">
        <v>3.5445099999999998</v>
      </c>
      <c r="E830" s="20">
        <v>0.10005</v>
      </c>
    </row>
    <row r="831" spans="1:5">
      <c r="A831" s="17"/>
      <c r="B831" s="17">
        <v>31</v>
      </c>
      <c r="C831" s="20">
        <v>0.17127999999999999</v>
      </c>
      <c r="D831" s="20">
        <v>3.54671</v>
      </c>
      <c r="E831" s="20">
        <v>0.30241000000000001</v>
      </c>
    </row>
    <row r="832" spans="1:5">
      <c r="A832" s="17"/>
      <c r="B832" s="17">
        <v>32</v>
      </c>
      <c r="C832" s="20">
        <v>0.17532</v>
      </c>
      <c r="D832" s="20">
        <v>3.5784400000000001</v>
      </c>
      <c r="E832" s="20">
        <v>0.23583000000000001</v>
      </c>
    </row>
    <row r="833" spans="1:5">
      <c r="B833" s="17">
        <v>33</v>
      </c>
      <c r="C833" s="20">
        <v>0.21997</v>
      </c>
      <c r="D833" s="20">
        <v>3.5937199999999998</v>
      </c>
      <c r="E833" s="20">
        <v>0.53200000000000003</v>
      </c>
    </row>
    <row r="834" spans="1:5">
      <c r="A834" s="17"/>
      <c r="B834" s="17">
        <v>34</v>
      </c>
      <c r="C834" s="20">
        <v>0.23468</v>
      </c>
      <c r="D834" s="20">
        <v>3.7239300000000002</v>
      </c>
      <c r="E834" s="20">
        <v>0.17568</v>
      </c>
    </row>
    <row r="835" spans="1:5">
      <c r="A835" s="17"/>
      <c r="B835" s="17">
        <v>35</v>
      </c>
      <c r="C835" s="20">
        <v>0.21808</v>
      </c>
      <c r="D835" s="20">
        <v>3.74166</v>
      </c>
      <c r="E835" s="20">
        <v>0.35364000000000001</v>
      </c>
    </row>
    <row r="836" spans="1:5">
      <c r="A836" s="17"/>
      <c r="B836" s="17">
        <v>36</v>
      </c>
      <c r="C836" s="20">
        <v>0.22852</v>
      </c>
      <c r="D836" s="20">
        <v>3.7802199999999999</v>
      </c>
      <c r="E836" s="20">
        <v>0.18207999999999999</v>
      </c>
    </row>
    <row r="837" spans="1:5">
      <c r="A837" s="17"/>
      <c r="B837" s="17">
        <v>37</v>
      </c>
      <c r="C837" s="20">
        <v>0.32172000000000001</v>
      </c>
      <c r="D837" s="20">
        <v>3.8998300000000001</v>
      </c>
      <c r="E837" s="20">
        <v>0.34166000000000002</v>
      </c>
    </row>
    <row r="838" spans="1:5">
      <c r="A838" s="17"/>
      <c r="B838" s="17">
        <v>38</v>
      </c>
      <c r="C838" s="20">
        <v>0.19788</v>
      </c>
      <c r="D838" s="20">
        <v>3.9020700000000001</v>
      </c>
      <c r="E838" s="20">
        <v>0.16272</v>
      </c>
    </row>
    <row r="839" spans="1:5">
      <c r="A839" s="17"/>
      <c r="B839" s="17">
        <v>39</v>
      </c>
      <c r="C839" s="20">
        <v>0.24204999999999999</v>
      </c>
      <c r="D839" s="20">
        <v>3.7795800000000002</v>
      </c>
      <c r="E839" s="20">
        <v>0.12948999999999999</v>
      </c>
    </row>
    <row r="840" spans="1:5">
      <c r="A840" s="17"/>
      <c r="B840" s="17">
        <v>40</v>
      </c>
      <c r="C840" s="20">
        <v>0.35596</v>
      </c>
      <c r="D840" s="20">
        <v>3.6741100000000002</v>
      </c>
      <c r="E840" s="20">
        <v>0.27722000000000002</v>
      </c>
    </row>
    <row r="841" spans="1:5">
      <c r="A841" s="17"/>
      <c r="B841" s="17">
        <v>41</v>
      </c>
      <c r="C841" s="20">
        <v>0.26957999999999999</v>
      </c>
      <c r="D841" s="20">
        <v>3.6950400000000001</v>
      </c>
      <c r="E841" s="20">
        <v>0.1767</v>
      </c>
    </row>
    <row r="842" spans="1:5">
      <c r="A842" s="17"/>
      <c r="B842" s="17">
        <v>42</v>
      </c>
      <c r="C842" s="20">
        <v>0.30773</v>
      </c>
      <c r="D842" s="20">
        <v>3.7631100000000002</v>
      </c>
      <c r="E842" s="20">
        <v>0.14828</v>
      </c>
    </row>
    <row r="843" spans="1:5">
      <c r="A843" s="17"/>
      <c r="B843" s="17">
        <v>43</v>
      </c>
      <c r="C843" s="20">
        <v>0.26696999999999999</v>
      </c>
      <c r="D843" s="20">
        <v>3.6713800000000001</v>
      </c>
      <c r="E843" s="20">
        <v>0.31286000000000003</v>
      </c>
    </row>
    <row r="844" spans="1:5">
      <c r="A844" s="17"/>
      <c r="B844" s="17">
        <v>44</v>
      </c>
      <c r="C844" s="20">
        <v>0.29036000000000001</v>
      </c>
      <c r="D844" s="20">
        <v>3.61321</v>
      </c>
      <c r="E844" s="20">
        <v>0.38145000000000001</v>
      </c>
    </row>
    <row r="845" spans="1:5">
      <c r="A845" s="17"/>
      <c r="B845" s="17">
        <v>45</v>
      </c>
      <c r="C845" s="20">
        <v>0.20014999999999999</v>
      </c>
      <c r="D845" s="20">
        <v>3.5916899999999998</v>
      </c>
      <c r="E845" s="20">
        <v>8.7120000000000003E-2</v>
      </c>
    </row>
    <row r="846" spans="1:5">
      <c r="A846" s="17"/>
      <c r="B846" s="17">
        <v>46</v>
      </c>
      <c r="C846" s="20">
        <v>0.19569</v>
      </c>
      <c r="D846" s="20">
        <v>3.6070700000000002</v>
      </c>
      <c r="E846" s="20">
        <v>0.42798999999999998</v>
      </c>
    </row>
    <row r="847" spans="1:5">
      <c r="A847" s="17"/>
      <c r="B847" s="17">
        <v>47</v>
      </c>
      <c r="C847" s="20">
        <v>0.18834999999999999</v>
      </c>
      <c r="D847" s="20">
        <v>3.5539900000000002</v>
      </c>
      <c r="E847" s="20">
        <v>0.21944</v>
      </c>
    </row>
    <row r="848" spans="1:5">
      <c r="A848" s="17"/>
      <c r="B848" s="17">
        <v>48</v>
      </c>
      <c r="C848" s="20">
        <v>0.14343</v>
      </c>
      <c r="D848" s="20">
        <v>3.5397500000000002</v>
      </c>
      <c r="E848" s="20">
        <v>0.23637</v>
      </c>
    </row>
    <row r="849" spans="1:6">
      <c r="A849" s="17"/>
      <c r="B849" s="17">
        <v>49</v>
      </c>
      <c r="C849" s="20">
        <v>0.17638999999999999</v>
      </c>
      <c r="D849" s="20">
        <v>3.58074</v>
      </c>
      <c r="E849" s="20">
        <v>0.22528000000000001</v>
      </c>
    </row>
    <row r="850" spans="1:6">
      <c r="A850" s="17"/>
      <c r="B850" s="17">
        <v>50</v>
      </c>
      <c r="C850" s="20">
        <v>0.19752</v>
      </c>
      <c r="D850" s="20">
        <v>3.6484399999999999</v>
      </c>
      <c r="E850" s="20">
        <v>0.27201999999999998</v>
      </c>
    </row>
    <row r="851" spans="1:6">
      <c r="A851" s="17"/>
      <c r="B851" s="17">
        <v>51</v>
      </c>
      <c r="C851" s="20">
        <v>0.19893</v>
      </c>
      <c r="D851" s="20">
        <v>3.55592</v>
      </c>
      <c r="E851" s="20">
        <v>0.54835</v>
      </c>
    </row>
    <row r="852" spans="1:6">
      <c r="A852" s="17"/>
      <c r="B852" s="17">
        <v>52</v>
      </c>
      <c r="C852" s="20">
        <v>0.18095</v>
      </c>
      <c r="D852" s="20">
        <v>3.6589399999999999</v>
      </c>
      <c r="E852" s="20">
        <v>0.29805999999999999</v>
      </c>
    </row>
    <row r="853" spans="1:6">
      <c r="A853" s="17">
        <v>2014</v>
      </c>
      <c r="B853" s="17">
        <v>1</v>
      </c>
      <c r="C853" s="20">
        <v>0.15123</v>
      </c>
      <c r="D853" s="20">
        <v>3.6377999999999999</v>
      </c>
      <c r="E853" s="20">
        <v>0.32917000000000002</v>
      </c>
    </row>
    <row r="854" spans="1:6">
      <c r="A854" s="17"/>
      <c r="B854" s="17">
        <v>2</v>
      </c>
      <c r="C854" s="20">
        <v>0.21156</v>
      </c>
      <c r="D854" s="20">
        <v>3.6639499999999998</v>
      </c>
      <c r="E854" s="20">
        <v>0.36342999999999998</v>
      </c>
    </row>
    <row r="855" spans="1:6">
      <c r="A855" s="17"/>
      <c r="B855" s="17">
        <v>3</v>
      </c>
      <c r="C855" s="20">
        <v>0.2591</v>
      </c>
      <c r="D855" s="20">
        <v>3.6156199999999998</v>
      </c>
      <c r="E855" s="20">
        <v>0.36342999999999998</v>
      </c>
      <c r="F855" t="s">
        <v>368</v>
      </c>
    </row>
    <row r="856" spans="1:6">
      <c r="A856" s="17"/>
      <c r="B856" s="17">
        <v>4</v>
      </c>
      <c r="C856" s="20">
        <v>0.20607</v>
      </c>
      <c r="D856" s="20">
        <v>3.6054599999999999</v>
      </c>
      <c r="E856" s="20">
        <v>0.29770000000000002</v>
      </c>
    </row>
    <row r="857" spans="1:6">
      <c r="A857" s="17"/>
      <c r="B857" s="17">
        <v>5</v>
      </c>
      <c r="C857" s="20">
        <v>0.25475999999999999</v>
      </c>
      <c r="D857" s="20">
        <v>3.5562</v>
      </c>
      <c r="E857" s="20">
        <v>0.28766999999999998</v>
      </c>
    </row>
    <row r="858" spans="1:6">
      <c r="A858" s="17"/>
      <c r="B858" s="17">
        <v>6</v>
      </c>
      <c r="C858" s="20">
        <v>0.14065</v>
      </c>
      <c r="D858" s="20">
        <v>3.4948600000000001</v>
      </c>
      <c r="E858" s="20">
        <v>0.21964</v>
      </c>
    </row>
    <row r="859" spans="1:6">
      <c r="A859" s="17"/>
      <c r="B859" s="17">
        <v>7</v>
      </c>
      <c r="C859" s="20">
        <v>0.15104999999999999</v>
      </c>
      <c r="D859" s="20">
        <v>3.4990299999999999</v>
      </c>
      <c r="E859" s="20">
        <v>0.29731000000000002</v>
      </c>
    </row>
    <row r="860" spans="1:6">
      <c r="A860" s="17"/>
      <c r="B860" s="17">
        <v>8</v>
      </c>
      <c r="C860" s="20">
        <v>0.14623</v>
      </c>
      <c r="D860" s="20">
        <v>3.4497</v>
      </c>
      <c r="E860" s="20">
        <v>0.27923999999999999</v>
      </c>
    </row>
    <row r="861" spans="1:6">
      <c r="A861" s="17"/>
      <c r="B861" s="17">
        <v>9</v>
      </c>
      <c r="C861" s="20">
        <v>0.19372</v>
      </c>
      <c r="D861" s="20">
        <v>3.43085</v>
      </c>
      <c r="E861" s="20">
        <v>0.28056999999999999</v>
      </c>
    </row>
    <row r="862" spans="1:6">
      <c r="A862" s="17"/>
      <c r="B862" s="17">
        <v>10</v>
      </c>
      <c r="C862" s="20">
        <v>0.20898</v>
      </c>
      <c r="D862" s="20">
        <v>3.39351</v>
      </c>
      <c r="E862" s="20">
        <v>0.19943</v>
      </c>
    </row>
    <row r="863" spans="1:6">
      <c r="A863" s="17"/>
      <c r="B863" s="17">
        <v>11</v>
      </c>
      <c r="C863" s="20">
        <v>0.17204</v>
      </c>
      <c r="D863" s="20">
        <v>3.33541</v>
      </c>
      <c r="E863" s="20">
        <v>0.36164000000000002</v>
      </c>
    </row>
    <row r="864" spans="1:6">
      <c r="A864" s="17"/>
      <c r="B864" s="17">
        <v>12</v>
      </c>
      <c r="C864" s="20">
        <v>0.22763</v>
      </c>
      <c r="D864" s="20">
        <v>3.3209399999999998</v>
      </c>
      <c r="E864" s="20">
        <v>0.41654000000000002</v>
      </c>
    </row>
    <row r="865" spans="1:6">
      <c r="A865" s="17"/>
      <c r="B865" s="17">
        <v>13</v>
      </c>
      <c r="C865" s="20">
        <v>0.21615999999999999</v>
      </c>
      <c r="D865" s="20">
        <v>3.3549500000000001</v>
      </c>
      <c r="E865" s="20">
        <v>0.36870999999999998</v>
      </c>
    </row>
    <row r="866" spans="1:6">
      <c r="A866" s="17"/>
      <c r="B866" s="17">
        <v>14</v>
      </c>
      <c r="C866" s="20">
        <v>0.29787999999999998</v>
      </c>
      <c r="D866" s="20">
        <v>3.2585999999999999</v>
      </c>
      <c r="E866" s="20">
        <v>0.30360999999999999</v>
      </c>
    </row>
    <row r="867" spans="1:6">
      <c r="A867" s="17"/>
      <c r="B867" s="17">
        <v>15</v>
      </c>
      <c r="C867" s="20">
        <v>0.43406</v>
      </c>
      <c r="D867" s="20">
        <v>3.23828</v>
      </c>
      <c r="E867" s="20">
        <v>0.35865000000000002</v>
      </c>
    </row>
    <row r="868" spans="1:6">
      <c r="A868" s="17"/>
      <c r="B868" s="17">
        <v>16</v>
      </c>
      <c r="C868" s="20">
        <v>0.25873000000000002</v>
      </c>
      <c r="D868" s="20">
        <v>3.22573</v>
      </c>
      <c r="E868" s="20">
        <v>0.35865000000000002</v>
      </c>
      <c r="F868" t="s">
        <v>369</v>
      </c>
    </row>
    <row r="869" spans="1:6">
      <c r="A869" s="17"/>
      <c r="B869" s="17">
        <v>17</v>
      </c>
      <c r="C869" s="20">
        <v>0.19148999999999999</v>
      </c>
      <c r="D869" s="20">
        <v>3.2186900000000001</v>
      </c>
      <c r="E869" s="20">
        <v>0.17560000000000001</v>
      </c>
    </row>
    <row r="870" spans="1:6">
      <c r="A870" s="17"/>
      <c r="B870" s="17">
        <v>18</v>
      </c>
      <c r="C870" s="20">
        <v>0.18301000000000001</v>
      </c>
      <c r="D870" s="20">
        <v>3.2115499999999999</v>
      </c>
      <c r="E870" s="20">
        <v>0.16793</v>
      </c>
    </row>
    <row r="871" spans="1:6">
      <c r="A871" s="17"/>
      <c r="B871" s="17">
        <v>19</v>
      </c>
      <c r="C871" s="20">
        <v>0.22672</v>
      </c>
      <c r="D871" s="20">
        <v>3.1940200000000001</v>
      </c>
      <c r="E871" s="20">
        <v>0.18576999999999999</v>
      </c>
    </row>
    <row r="872" spans="1:6">
      <c r="A872" s="17"/>
      <c r="B872" s="17">
        <v>20</v>
      </c>
      <c r="C872" s="20">
        <v>0.17</v>
      </c>
      <c r="D872" s="20">
        <v>3.14</v>
      </c>
      <c r="E872" s="20">
        <v>0.19</v>
      </c>
      <c r="F872" t="s">
        <v>370</v>
      </c>
    </row>
    <row r="873" spans="1:6">
      <c r="A873" s="17"/>
      <c r="B873" s="17">
        <v>21</v>
      </c>
      <c r="C873" s="20">
        <v>0.18082000000000001</v>
      </c>
      <c r="D873" s="20">
        <v>3.1225499999999999</v>
      </c>
      <c r="E873" s="20">
        <v>0.41244999999999998</v>
      </c>
    </row>
    <row r="874" spans="1:6">
      <c r="A874" s="17"/>
      <c r="B874" s="17">
        <v>22</v>
      </c>
      <c r="C874" s="20">
        <v>0.17169999999999999</v>
      </c>
      <c r="D874" s="20">
        <v>3.1166999999999998</v>
      </c>
      <c r="E874" s="20">
        <v>0.28050999999999998</v>
      </c>
    </row>
    <row r="875" spans="1:6">
      <c r="A875" s="17"/>
      <c r="B875" s="17">
        <v>23</v>
      </c>
      <c r="C875" s="20">
        <v>0.14774999999999999</v>
      </c>
      <c r="D875" s="20">
        <v>3.11999</v>
      </c>
      <c r="E875" s="20">
        <v>0.255</v>
      </c>
    </row>
    <row r="876" spans="1:6">
      <c r="A876" s="17"/>
      <c r="B876" s="17">
        <v>24</v>
      </c>
      <c r="C876" s="20">
        <v>0.21212</v>
      </c>
      <c r="D876" s="20">
        <v>3.1120899999999998</v>
      </c>
      <c r="E876" s="20">
        <v>0.26</v>
      </c>
      <c r="F876" t="s">
        <v>371</v>
      </c>
    </row>
    <row r="877" spans="1:6">
      <c r="A877" s="17"/>
      <c r="B877" s="17">
        <v>25</v>
      </c>
      <c r="C877" s="20">
        <v>0.20111000000000001</v>
      </c>
      <c r="D877" s="20">
        <v>3.09165</v>
      </c>
      <c r="E877" s="20">
        <v>6.4259999999999998E-2</v>
      </c>
    </row>
    <row r="878" spans="1:6">
      <c r="A878" s="17"/>
      <c r="B878" s="17">
        <v>26</v>
      </c>
      <c r="C878" s="20">
        <v>0.20710999999999999</v>
      </c>
      <c r="D878" s="20">
        <v>3.0580099999999999</v>
      </c>
      <c r="E878" s="20">
        <v>0.14315</v>
      </c>
    </row>
    <row r="879" spans="1:6">
      <c r="A879" s="17"/>
      <c r="B879" s="17">
        <v>27</v>
      </c>
      <c r="C879" s="20">
        <v>0.2369</v>
      </c>
      <c r="D879" s="20">
        <v>3.0378500000000002</v>
      </c>
      <c r="E879" s="20">
        <v>8.5860000000000006E-2</v>
      </c>
    </row>
    <row r="880" spans="1:6">
      <c r="A880" s="17"/>
      <c r="B880" s="17">
        <v>28</v>
      </c>
      <c r="C880" s="20">
        <v>0.11975</v>
      </c>
      <c r="D880" s="20">
        <v>3.0109499999999998</v>
      </c>
      <c r="E880" s="20">
        <v>7.1110000000000007E-2</v>
      </c>
    </row>
    <row r="881" spans="1:6">
      <c r="A881" s="17"/>
      <c r="B881" s="17">
        <v>29</v>
      </c>
      <c r="C881" s="20">
        <v>0.16478999999999999</v>
      </c>
      <c r="D881" s="20">
        <v>3.0289799999999998</v>
      </c>
      <c r="E881" s="20">
        <v>0.10943</v>
      </c>
    </row>
    <row r="882" spans="1:6">
      <c r="A882" s="17"/>
      <c r="B882" s="17">
        <v>30</v>
      </c>
      <c r="C882" s="20">
        <v>0.25994</v>
      </c>
      <c r="D882" s="20">
        <v>3.0209600000000001</v>
      </c>
      <c r="E882" s="20">
        <v>0.13983999999999999</v>
      </c>
    </row>
    <row r="883" spans="1:6">
      <c r="A883" s="17"/>
      <c r="B883" s="17">
        <v>31</v>
      </c>
      <c r="C883" s="20">
        <v>0.15805</v>
      </c>
      <c r="D883" s="20">
        <v>3.0273300000000001</v>
      </c>
      <c r="E883" s="20">
        <v>0.11987</v>
      </c>
    </row>
    <row r="884" spans="1:6">
      <c r="A884" s="17"/>
      <c r="B884" s="17">
        <v>32</v>
      </c>
      <c r="C884" s="20">
        <v>0.21087</v>
      </c>
      <c r="D884" s="20">
        <v>2.9869599999999998</v>
      </c>
      <c r="E884" s="20">
        <v>0.13861999999999999</v>
      </c>
    </row>
    <row r="885" spans="1:6">
      <c r="A885" s="17"/>
      <c r="B885" s="17">
        <v>33</v>
      </c>
      <c r="C885" s="20">
        <v>0.21090999999999999</v>
      </c>
      <c r="D885" s="20">
        <v>2.9681700000000002</v>
      </c>
      <c r="E885" s="20">
        <v>8.8760000000000006E-2</v>
      </c>
    </row>
    <row r="886" spans="1:6">
      <c r="A886" s="17"/>
      <c r="B886" s="17">
        <v>34</v>
      </c>
      <c r="C886" s="20">
        <v>0.16796</v>
      </c>
      <c r="D886" s="20">
        <v>2.9515899999999999</v>
      </c>
      <c r="E886" s="20">
        <v>0.09</v>
      </c>
    </row>
    <row r="887" spans="1:6">
      <c r="A887" s="17"/>
      <c r="B887" s="17">
        <v>35</v>
      </c>
      <c r="C887" s="20">
        <v>0.16897000000000001</v>
      </c>
      <c r="D887" s="20">
        <v>2.92232</v>
      </c>
      <c r="E887" s="20">
        <v>7.4529999999999999E-2</v>
      </c>
    </row>
    <row r="888" spans="1:6">
      <c r="A888" s="17"/>
      <c r="B888" s="17">
        <v>36</v>
      </c>
      <c r="C888" s="20">
        <v>0.12</v>
      </c>
      <c r="D888" s="20">
        <v>2.87</v>
      </c>
      <c r="E888" s="20">
        <v>0.3</v>
      </c>
    </row>
    <row r="889" spans="1:6">
      <c r="A889" s="17"/>
      <c r="B889" s="17">
        <v>37</v>
      </c>
      <c r="C889" s="20">
        <v>7.0000000000000007E-2</v>
      </c>
      <c r="D889" s="20">
        <v>2.93</v>
      </c>
      <c r="E889" s="20">
        <v>0.1</v>
      </c>
    </row>
    <row r="890" spans="1:6">
      <c r="A890" s="17"/>
      <c r="B890" s="17">
        <v>38</v>
      </c>
      <c r="C890" s="20">
        <v>0.08</v>
      </c>
      <c r="D890" s="20">
        <v>2.94</v>
      </c>
      <c r="E890" s="20">
        <v>0.1</v>
      </c>
    </row>
    <row r="891" spans="1:6">
      <c r="A891" s="17"/>
      <c r="B891" s="17">
        <v>39</v>
      </c>
      <c r="C891" s="20">
        <v>0.12</v>
      </c>
      <c r="D891" s="20">
        <v>2.88</v>
      </c>
      <c r="E891" s="20">
        <v>0.09</v>
      </c>
    </row>
    <row r="892" spans="1:6">
      <c r="A892" s="17"/>
      <c r="B892" s="17">
        <v>40</v>
      </c>
      <c r="C892" s="20">
        <v>0.12</v>
      </c>
      <c r="D892" s="20">
        <v>2.83</v>
      </c>
      <c r="E892" s="20">
        <v>0.12</v>
      </c>
    </row>
    <row r="893" spans="1:6">
      <c r="A893" s="17"/>
      <c r="B893" s="17">
        <v>41</v>
      </c>
      <c r="C893" s="20">
        <v>0.11</v>
      </c>
      <c r="D893" s="20">
        <v>2.8</v>
      </c>
      <c r="E893" s="20">
        <v>0.12</v>
      </c>
      <c r="F893" t="s">
        <v>372</v>
      </c>
    </row>
    <row r="894" spans="1:6">
      <c r="A894" s="17"/>
      <c r="B894" s="17">
        <v>42</v>
      </c>
      <c r="C894" s="20">
        <v>5.0939999999999999E-2</v>
      </c>
      <c r="D894" s="20">
        <v>2.7928700000000002</v>
      </c>
      <c r="E894" s="20">
        <v>0.12</v>
      </c>
      <c r="F894" t="s">
        <v>373</v>
      </c>
    </row>
    <row r="895" spans="1:6">
      <c r="A895" s="17"/>
      <c r="B895" s="17">
        <v>43</v>
      </c>
      <c r="C895" s="20">
        <v>0.15525</v>
      </c>
      <c r="D895" s="20">
        <v>2.7578100000000001</v>
      </c>
      <c r="E895" s="20">
        <v>0.12</v>
      </c>
      <c r="F895" t="s">
        <v>374</v>
      </c>
    </row>
    <row r="896" spans="1:6">
      <c r="A896" s="17"/>
      <c r="B896" s="17">
        <v>44</v>
      </c>
      <c r="C896" s="20">
        <v>0.13</v>
      </c>
      <c r="D896" s="20">
        <v>2.78</v>
      </c>
      <c r="E896" s="20">
        <v>0.12</v>
      </c>
      <c r="F896" t="s">
        <v>375</v>
      </c>
    </row>
    <row r="897" spans="1:6">
      <c r="A897" s="17"/>
      <c r="B897" s="17">
        <v>45</v>
      </c>
      <c r="C897" s="20">
        <v>0.12</v>
      </c>
      <c r="D897" s="20">
        <v>2.72</v>
      </c>
      <c r="E897" s="20">
        <v>0.12</v>
      </c>
      <c r="F897" t="s">
        <v>376</v>
      </c>
    </row>
    <row r="898" spans="1:6">
      <c r="A898" s="17"/>
      <c r="B898" s="17">
        <v>46</v>
      </c>
      <c r="C898" s="20">
        <v>0.12</v>
      </c>
      <c r="D898" s="20">
        <v>2.78</v>
      </c>
      <c r="E898" s="20">
        <v>0.12</v>
      </c>
      <c r="F898" t="s">
        <v>377</v>
      </c>
    </row>
    <row r="899" spans="1:6">
      <c r="A899" s="17"/>
      <c r="B899" s="17">
        <v>47</v>
      </c>
      <c r="C899" s="20">
        <v>0.17016999999999999</v>
      </c>
      <c r="D899" s="20">
        <v>2.6630600000000002</v>
      </c>
      <c r="E899" s="20">
        <v>0.08</v>
      </c>
    </row>
    <row r="900" spans="1:6">
      <c r="A900" s="17"/>
      <c r="B900" s="17">
        <v>48</v>
      </c>
      <c r="C900" s="20">
        <v>0.20444000000000001</v>
      </c>
      <c r="D900" s="20">
        <v>2.64209</v>
      </c>
      <c r="E900" s="20">
        <v>0.12006</v>
      </c>
    </row>
    <row r="901" spans="1:6">
      <c r="A901" s="17"/>
      <c r="B901" s="17">
        <v>49</v>
      </c>
      <c r="C901" s="20">
        <v>0.23063</v>
      </c>
      <c r="D901" s="20">
        <v>2.6424599999999998</v>
      </c>
      <c r="E901" s="20">
        <v>0.15</v>
      </c>
    </row>
    <row r="902" spans="1:6">
      <c r="A902" s="17"/>
      <c r="B902" s="17">
        <v>50</v>
      </c>
      <c r="C902" s="20">
        <v>0.22631999999999999</v>
      </c>
      <c r="D902" s="20">
        <v>2.7111499999999999</v>
      </c>
      <c r="E902" s="20">
        <v>0.15</v>
      </c>
      <c r="F902" t="s">
        <v>378</v>
      </c>
    </row>
    <row r="903" spans="1:6">
      <c r="A903" s="17"/>
      <c r="B903" s="17">
        <v>51</v>
      </c>
      <c r="C903" s="20">
        <v>0.23</v>
      </c>
      <c r="D903" s="20">
        <v>2.61</v>
      </c>
      <c r="E903" s="20">
        <v>0.15</v>
      </c>
      <c r="F903" t="s">
        <v>379</v>
      </c>
    </row>
    <row r="904" spans="1:6">
      <c r="A904" s="17"/>
      <c r="B904" s="17">
        <v>52</v>
      </c>
      <c r="C904" s="20">
        <v>0.30370999999999998</v>
      </c>
      <c r="D904" s="20">
        <v>2.6039099999999999</v>
      </c>
      <c r="E904" s="20">
        <v>0.21</v>
      </c>
    </row>
    <row r="905" spans="1:6">
      <c r="A905" s="17">
        <v>2015</v>
      </c>
      <c r="B905" s="17">
        <v>1</v>
      </c>
      <c r="C905" s="20">
        <v>0.1757</v>
      </c>
      <c r="D905" s="20">
        <v>2.6374300000000002</v>
      </c>
      <c r="E905" s="20">
        <v>0.21</v>
      </c>
      <c r="F905" t="s">
        <v>380</v>
      </c>
    </row>
    <row r="906" spans="1:6">
      <c r="A906" s="17"/>
      <c r="B906" s="17">
        <v>2</v>
      </c>
      <c r="C906" s="20">
        <v>0.16611999999999999</v>
      </c>
      <c r="D906" s="20">
        <v>2.5306099999999998</v>
      </c>
      <c r="E906" s="20">
        <v>5.8909999999999997E-2</v>
      </c>
    </row>
    <row r="907" spans="1:6">
      <c r="A907" s="17"/>
      <c r="B907" s="17">
        <v>3</v>
      </c>
      <c r="C907" s="20">
        <v>0.15851999999999999</v>
      </c>
      <c r="D907" s="20">
        <v>2.5265499999999999</v>
      </c>
      <c r="E907" s="20">
        <v>8.0199999999999994E-2</v>
      </c>
    </row>
    <row r="908" spans="1:6">
      <c r="B908" s="17">
        <v>4</v>
      </c>
      <c r="C908" s="20">
        <v>3.8800000000000001E-2</v>
      </c>
      <c r="D908" s="20">
        <v>2.44787</v>
      </c>
      <c r="E908" s="20">
        <v>8.0199999999999994E-2</v>
      </c>
      <c r="F908" t="s">
        <v>381</v>
      </c>
    </row>
    <row r="909" spans="1:6">
      <c r="B909" s="17">
        <v>5</v>
      </c>
      <c r="C909" s="20">
        <v>1.6559999999999998E-2</v>
      </c>
      <c r="D909" s="20">
        <v>2.3382200000000002</v>
      </c>
      <c r="E909" s="20">
        <v>8.0199999999999994E-2</v>
      </c>
      <c r="F909" t="s">
        <v>382</v>
      </c>
    </row>
    <row r="910" spans="1:6">
      <c r="B910" s="17">
        <v>6</v>
      </c>
      <c r="C910" s="23">
        <v>-0.36</v>
      </c>
      <c r="D910" s="20">
        <v>2.14</v>
      </c>
      <c r="E910" s="23">
        <v>-0.17</v>
      </c>
    </row>
    <row r="911" spans="1:6">
      <c r="B911" s="17">
        <v>7</v>
      </c>
      <c r="C911" s="23">
        <v>-0.6</v>
      </c>
      <c r="D911" s="23">
        <v>2.2200000000000002</v>
      </c>
      <c r="E911" s="23">
        <f>+E910</f>
        <v>-0.17</v>
      </c>
      <c r="F911" t="s">
        <v>383</v>
      </c>
    </row>
    <row r="912" spans="1:6">
      <c r="B912" s="17">
        <v>8</v>
      </c>
      <c r="C912" s="23">
        <v>-0.25</v>
      </c>
      <c r="D912" s="23">
        <v>2.13</v>
      </c>
      <c r="E912" s="23">
        <v>0.01</v>
      </c>
    </row>
    <row r="913" spans="1:6">
      <c r="B913" s="17">
        <v>9</v>
      </c>
      <c r="C913" s="23">
        <v>-0.27</v>
      </c>
      <c r="D913" s="23">
        <v>2.2799999999999998</v>
      </c>
      <c r="E913" s="23">
        <f>+E912</f>
        <v>0.01</v>
      </c>
      <c r="F913" t="s">
        <v>384</v>
      </c>
    </row>
    <row r="914" spans="1:6">
      <c r="B914" s="17">
        <v>10</v>
      </c>
      <c r="C914" s="23">
        <v>-0.27</v>
      </c>
      <c r="D914" s="23">
        <v>2.34</v>
      </c>
      <c r="E914" s="23">
        <v>-0.28000000000000003</v>
      </c>
    </row>
    <row r="915" spans="1:6">
      <c r="B915" s="17">
        <v>11</v>
      </c>
      <c r="C915" s="23">
        <v>-0.26</v>
      </c>
      <c r="D915" s="23">
        <v>2.21</v>
      </c>
      <c r="E915" s="23">
        <f>+E914</f>
        <v>-0.28000000000000003</v>
      </c>
      <c r="F915" t="s">
        <v>385</v>
      </c>
    </row>
    <row r="916" spans="1:6">
      <c r="B916" s="17">
        <v>12</v>
      </c>
      <c r="C916" s="23">
        <v>-0.28000000000000003</v>
      </c>
      <c r="D916" s="23">
        <v>2.16</v>
      </c>
      <c r="E916" s="23">
        <v>-0.05</v>
      </c>
    </row>
    <row r="917" spans="1:6">
      <c r="B917" s="17">
        <v>13</v>
      </c>
      <c r="C917" s="23">
        <v>-0.33</v>
      </c>
      <c r="D917" s="23">
        <v>2.34</v>
      </c>
      <c r="E917" s="23">
        <v>0.01</v>
      </c>
    </row>
    <row r="918" spans="1:6">
      <c r="B918" s="17">
        <v>14</v>
      </c>
      <c r="C918" s="23">
        <v>-0.37</v>
      </c>
      <c r="D918" s="23">
        <v>2.25</v>
      </c>
      <c r="E918" s="23">
        <f>+E917</f>
        <v>0.01</v>
      </c>
      <c r="F918" t="s">
        <v>386</v>
      </c>
    </row>
    <row r="919" spans="1:6">
      <c r="B919" s="17">
        <v>15</v>
      </c>
      <c r="C919" s="23">
        <v>-0.17</v>
      </c>
      <c r="D919" s="23">
        <v>2.33</v>
      </c>
      <c r="E919" s="23">
        <v>-7.0000000000000007E-2</v>
      </c>
    </row>
    <row r="920" spans="1:6">
      <c r="B920" s="17">
        <v>16</v>
      </c>
      <c r="C920" s="23">
        <v>-0.25</v>
      </c>
      <c r="D920" s="23">
        <v>2.14</v>
      </c>
      <c r="E920" s="23">
        <f>+E919</f>
        <v>-7.0000000000000007E-2</v>
      </c>
      <c r="F920" t="s">
        <v>387</v>
      </c>
    </row>
    <row r="921" spans="1:6">
      <c r="B921" s="17">
        <v>17</v>
      </c>
      <c r="C921" s="23">
        <v>-0.28000000000000003</v>
      </c>
      <c r="D921" s="23">
        <v>2.13</v>
      </c>
      <c r="E921" s="23">
        <v>-0.09</v>
      </c>
    </row>
    <row r="922" spans="1:6">
      <c r="B922" s="17">
        <v>18</v>
      </c>
      <c r="C922" s="23">
        <v>-0.36</v>
      </c>
      <c r="D922" s="23">
        <v>2.2799999999999998</v>
      </c>
      <c r="E922" s="23">
        <f>+E921</f>
        <v>-0.09</v>
      </c>
      <c r="F922" t="s">
        <v>388</v>
      </c>
    </row>
    <row r="923" spans="1:6">
      <c r="B923" s="17">
        <v>19</v>
      </c>
      <c r="C923" s="23">
        <v>-0.31</v>
      </c>
      <c r="D923" s="23">
        <v>2.57</v>
      </c>
      <c r="E923" s="23">
        <v>-0.26</v>
      </c>
    </row>
    <row r="924" spans="1:6">
      <c r="B924" s="17">
        <v>20</v>
      </c>
      <c r="C924" s="23">
        <v>-0.09</v>
      </c>
      <c r="D924" s="23">
        <v>2.84</v>
      </c>
      <c r="E924" s="23">
        <f>+E923</f>
        <v>-0.26</v>
      </c>
      <c r="F924" t="s">
        <v>389</v>
      </c>
    </row>
    <row r="925" spans="1:6">
      <c r="B925" s="17">
        <v>21</v>
      </c>
      <c r="C925" s="20">
        <v>-0.18</v>
      </c>
      <c r="D925" s="23">
        <v>2.85</v>
      </c>
      <c r="E925" s="23">
        <f>+E924</f>
        <v>-0.26</v>
      </c>
      <c r="F925" t="s">
        <v>390</v>
      </c>
    </row>
    <row r="926" spans="1:6">
      <c r="B926" s="17">
        <v>22</v>
      </c>
      <c r="C926" s="20">
        <v>-0.19</v>
      </c>
      <c r="D926" s="20">
        <v>2.79</v>
      </c>
      <c r="E926" s="23">
        <f>+E925</f>
        <v>-0.26</v>
      </c>
      <c r="F926" t="s">
        <v>391</v>
      </c>
    </row>
    <row r="927" spans="1:6">
      <c r="A927" s="17"/>
      <c r="B927" s="17">
        <v>23</v>
      </c>
      <c r="C927" s="20">
        <v>-0.02</v>
      </c>
      <c r="D927" s="20">
        <v>2.85</v>
      </c>
      <c r="E927" s="23">
        <f>+E926</f>
        <v>-0.26</v>
      </c>
      <c r="F927" t="s">
        <v>392</v>
      </c>
    </row>
    <row r="928" spans="1:6">
      <c r="A928" s="17"/>
      <c r="B928" s="17">
        <v>24</v>
      </c>
      <c r="C928" s="20">
        <v>-0.23</v>
      </c>
      <c r="D928" s="20">
        <v>2.97</v>
      </c>
      <c r="E928" s="20">
        <v>-0.36</v>
      </c>
    </row>
    <row r="929" spans="1:6">
      <c r="B929" s="17">
        <v>25</v>
      </c>
      <c r="C929" s="20">
        <v>-0.03</v>
      </c>
      <c r="D929" s="20">
        <v>3.09</v>
      </c>
      <c r="E929" s="24">
        <f>+E928</f>
        <v>-0.36</v>
      </c>
      <c r="F929" t="s">
        <v>393</v>
      </c>
    </row>
    <row r="930" spans="1:6">
      <c r="A930" s="17"/>
      <c r="B930" s="17">
        <v>26</v>
      </c>
      <c r="C930" s="20">
        <v>-0.22</v>
      </c>
      <c r="D930" s="20">
        <v>3.29</v>
      </c>
      <c r="E930" s="24">
        <f>+E929</f>
        <v>-0.36</v>
      </c>
      <c r="F930" t="s">
        <v>394</v>
      </c>
    </row>
    <row r="931" spans="1:6">
      <c r="B931" s="17">
        <v>27</v>
      </c>
      <c r="C931" s="20">
        <v>-0.39</v>
      </c>
      <c r="D931" s="20">
        <v>3.17</v>
      </c>
      <c r="E931" s="20">
        <v>-0.3</v>
      </c>
    </row>
    <row r="932" spans="1:6">
      <c r="A932" s="17"/>
      <c r="B932" s="17">
        <v>28</v>
      </c>
      <c r="C932" s="20">
        <v>-0.36</v>
      </c>
      <c r="D932" s="20">
        <v>3.31</v>
      </c>
      <c r="E932" s="20">
        <v>-0.9</v>
      </c>
    </row>
    <row r="933" spans="1:6">
      <c r="B933" s="17">
        <v>29</v>
      </c>
      <c r="C933" s="20">
        <v>-0.14000000000000001</v>
      </c>
      <c r="D933" s="20">
        <v>3.33</v>
      </c>
      <c r="E933" s="24">
        <f>+E932</f>
        <v>-0.9</v>
      </c>
      <c r="F933" t="s">
        <v>395</v>
      </c>
    </row>
    <row r="934" spans="1:6">
      <c r="A934" s="17"/>
      <c r="B934" s="17">
        <v>30</v>
      </c>
      <c r="C934" s="20">
        <v>-0.32</v>
      </c>
      <c r="D934" s="20">
        <v>3.27</v>
      </c>
      <c r="E934" s="24">
        <f>+E933</f>
        <v>-0.9</v>
      </c>
      <c r="F934" t="s">
        <v>396</v>
      </c>
    </row>
    <row r="935" spans="1:6">
      <c r="B935" s="17">
        <v>31</v>
      </c>
      <c r="C935" s="20">
        <v>-0.19</v>
      </c>
      <c r="D935" s="20">
        <v>3.13</v>
      </c>
      <c r="E935" s="24">
        <f>+E934</f>
        <v>-0.9</v>
      </c>
      <c r="F935" t="s">
        <v>397</v>
      </c>
    </row>
    <row r="936" spans="1:6">
      <c r="B936" s="17">
        <v>32</v>
      </c>
      <c r="C936" s="20">
        <v>-0.19</v>
      </c>
      <c r="D936" s="20">
        <v>3.11</v>
      </c>
      <c r="E936" s="24">
        <f>+E935</f>
        <v>-0.9</v>
      </c>
      <c r="F936" t="s">
        <v>398</v>
      </c>
    </row>
    <row r="937" spans="1:6">
      <c r="B937" s="17">
        <v>33</v>
      </c>
      <c r="C937" s="20">
        <v>-0.28999999999999998</v>
      </c>
      <c r="D937" s="20">
        <v>3.01</v>
      </c>
      <c r="E937" s="20">
        <v>-0.19</v>
      </c>
    </row>
    <row r="938" spans="1:6">
      <c r="B938" s="17">
        <v>34</v>
      </c>
      <c r="C938" s="17">
        <v>-7.0000000000000007E-2</v>
      </c>
      <c r="D938" s="20">
        <v>3.14</v>
      </c>
      <c r="E938" s="24">
        <f>+E937</f>
        <v>-0.19</v>
      </c>
      <c r="F938" t="s">
        <v>399</v>
      </c>
    </row>
    <row r="939" spans="1:6">
      <c r="B939" s="17">
        <v>35</v>
      </c>
      <c r="C939" s="20">
        <v>-0.05</v>
      </c>
      <c r="D939" s="20">
        <v>3.19</v>
      </c>
      <c r="E939" s="24">
        <f>+E938</f>
        <v>-0.19</v>
      </c>
      <c r="F939" t="s">
        <v>400</v>
      </c>
    </row>
    <row r="940" spans="1:6">
      <c r="B940" s="21">
        <v>36</v>
      </c>
      <c r="C940" s="20">
        <v>-0.14000000000000001</v>
      </c>
      <c r="D940" s="20">
        <v>3.08</v>
      </c>
      <c r="E940" s="20">
        <v>-0.35</v>
      </c>
    </row>
    <row r="941" spans="1:6">
      <c r="B941" s="17">
        <v>37</v>
      </c>
      <c r="C941" s="20">
        <v>-0.1</v>
      </c>
      <c r="D941" s="20">
        <v>3.02</v>
      </c>
      <c r="E941" s="20">
        <v>-0.34</v>
      </c>
    </row>
    <row r="942" spans="1:6">
      <c r="B942" s="17">
        <v>38</v>
      </c>
      <c r="C942" s="20">
        <v>0</v>
      </c>
      <c r="D942" s="20">
        <v>3.03</v>
      </c>
      <c r="E942" s="24">
        <f>+E941</f>
        <v>-0.34</v>
      </c>
      <c r="F942" t="s">
        <v>401</v>
      </c>
    </row>
    <row r="943" spans="1:6">
      <c r="B943" s="17">
        <v>39</v>
      </c>
      <c r="C943" s="20">
        <v>-1.7999999999999999E-2</v>
      </c>
      <c r="D943" s="20">
        <v>3.18</v>
      </c>
      <c r="E943" s="24">
        <f>+E942</f>
        <v>-0.34</v>
      </c>
      <c r="F943" t="s">
        <v>402</v>
      </c>
    </row>
    <row r="944" spans="1:6">
      <c r="B944" s="17">
        <v>40</v>
      </c>
      <c r="C944" s="20">
        <v>-0.03</v>
      </c>
      <c r="D944" s="20">
        <v>3.09</v>
      </c>
      <c r="E944" s="20">
        <v>-0.41</v>
      </c>
    </row>
    <row r="945" spans="1:6">
      <c r="B945" s="17">
        <v>41</v>
      </c>
      <c r="C945" s="23">
        <v>0.13</v>
      </c>
      <c r="D945" s="23">
        <v>2.98</v>
      </c>
      <c r="E945" s="20">
        <v>-0.41</v>
      </c>
      <c r="F945" t="s">
        <v>372</v>
      </c>
    </row>
    <row r="946" spans="1:6">
      <c r="B946" s="17">
        <v>42</v>
      </c>
      <c r="C946" s="23">
        <v>-0.25</v>
      </c>
      <c r="D946" s="23">
        <v>3.08</v>
      </c>
      <c r="E946" s="20">
        <v>-0.41</v>
      </c>
      <c r="F946" t="s">
        <v>373</v>
      </c>
    </row>
    <row r="947" spans="1:6">
      <c r="B947" s="17">
        <v>43</v>
      </c>
      <c r="C947" s="23">
        <v>0.01</v>
      </c>
      <c r="D947" s="23">
        <v>2.75</v>
      </c>
      <c r="E947" s="20">
        <v>-0.41</v>
      </c>
      <c r="F947" t="s">
        <v>374</v>
      </c>
    </row>
    <row r="948" spans="1:6">
      <c r="B948" s="17">
        <v>44</v>
      </c>
      <c r="C948" s="23">
        <v>-3.5810000000000002E-2</v>
      </c>
      <c r="D948" s="23">
        <v>2.7424200000000001</v>
      </c>
      <c r="E948" s="23">
        <v>-0.11841</v>
      </c>
    </row>
    <row r="949" spans="1:6">
      <c r="B949" s="17">
        <v>45</v>
      </c>
      <c r="C949" s="23">
        <v>-9.146E-2</v>
      </c>
      <c r="D949" s="23">
        <v>3.1589</v>
      </c>
      <c r="E949" s="23">
        <v>-0.11841</v>
      </c>
      <c r="F949" t="s">
        <v>403</v>
      </c>
    </row>
    <row r="950" spans="1:6">
      <c r="B950" s="17">
        <v>46</v>
      </c>
      <c r="C950" s="23">
        <v>-3.9129999999999998E-2</v>
      </c>
      <c r="D950" s="23">
        <v>2.7080799999999998</v>
      </c>
      <c r="E950" s="23">
        <v>-0.11841</v>
      </c>
      <c r="F950" t="s">
        <v>404</v>
      </c>
    </row>
    <row r="951" spans="1:6">
      <c r="B951" s="17">
        <v>47</v>
      </c>
      <c r="C951" s="23">
        <v>-9.4810000000000005E-2</v>
      </c>
      <c r="D951" s="23">
        <v>3.1473200000000001</v>
      </c>
      <c r="E951" s="23">
        <v>-0.11841</v>
      </c>
      <c r="F951" t="s">
        <v>405</v>
      </c>
    </row>
    <row r="952" spans="1:6">
      <c r="B952" s="17">
        <v>48</v>
      </c>
      <c r="C952" s="23">
        <v>-0.19384000000000001</v>
      </c>
      <c r="D952" s="23">
        <v>2.8887299999999998</v>
      </c>
      <c r="E952" s="23">
        <v>4.308E-2</v>
      </c>
    </row>
    <row r="953" spans="1:6">
      <c r="B953" s="17">
        <v>49</v>
      </c>
      <c r="C953" s="23">
        <v>-0.11899999999999999</v>
      </c>
      <c r="D953" s="23">
        <v>2.9383699999999999</v>
      </c>
      <c r="E953" s="23">
        <v>4.308E-2</v>
      </c>
      <c r="F953" t="s">
        <v>406</v>
      </c>
    </row>
    <row r="954" spans="1:6">
      <c r="B954" s="17">
        <v>50</v>
      </c>
      <c r="C954" s="20">
        <v>-0.29150999999999999</v>
      </c>
      <c r="D954" s="20">
        <v>2.8353100000000002</v>
      </c>
      <c r="E954" s="23">
        <v>4.308E-2</v>
      </c>
      <c r="F954" t="s">
        <v>407</v>
      </c>
    </row>
    <row r="955" spans="1:6">
      <c r="B955" s="17">
        <v>51</v>
      </c>
      <c r="C955" s="20">
        <v>-6.855E-2</v>
      </c>
      <c r="D955" s="20">
        <v>2.9700099999999998</v>
      </c>
      <c r="E955" s="20">
        <v>-0.28766000000000003</v>
      </c>
    </row>
    <row r="956" spans="1:6">
      <c r="B956" s="21">
        <v>52</v>
      </c>
      <c r="C956" s="20">
        <v>-1.98E-3</v>
      </c>
      <c r="D956" s="20">
        <v>2.8704200000000002</v>
      </c>
      <c r="E956" s="20">
        <v>-0.28766000000000003</v>
      </c>
      <c r="F956" t="s">
        <v>408</v>
      </c>
    </row>
    <row r="957" spans="1:6">
      <c r="B957" s="21">
        <v>53</v>
      </c>
      <c r="C957" s="20">
        <v>-0.12614</v>
      </c>
      <c r="D957" s="20">
        <v>3.17</v>
      </c>
      <c r="E957" s="20">
        <v>-0.28766000000000003</v>
      </c>
      <c r="F957" t="s">
        <v>409</v>
      </c>
    </row>
    <row r="958" spans="1:6">
      <c r="A958">
        <v>2016</v>
      </c>
      <c r="B958" s="17">
        <v>1</v>
      </c>
      <c r="C958" s="20">
        <v>-9.622E-2</v>
      </c>
      <c r="D958" s="20">
        <v>2.95126</v>
      </c>
      <c r="E958" s="20">
        <v>-9.461E-2</v>
      </c>
    </row>
    <row r="959" spans="1:6">
      <c r="A959" s="17"/>
      <c r="B959" s="17">
        <v>2</v>
      </c>
      <c r="C959" s="20">
        <v>-0.03</v>
      </c>
      <c r="D959" s="20">
        <v>2.88</v>
      </c>
      <c r="E959" s="20">
        <v>-0.09</v>
      </c>
      <c r="F959" t="s">
        <v>410</v>
      </c>
    </row>
    <row r="960" spans="1:6">
      <c r="A960" s="17"/>
      <c r="B960" s="17">
        <v>3</v>
      </c>
      <c r="C960" s="20">
        <v>-0.16</v>
      </c>
      <c r="D960" s="20">
        <v>3.09</v>
      </c>
      <c r="E960" s="20">
        <v>-0.09</v>
      </c>
      <c r="F960" t="s">
        <v>411</v>
      </c>
    </row>
    <row r="961" spans="1:6">
      <c r="B961" s="17">
        <v>4</v>
      </c>
      <c r="C961" s="20">
        <v>-3.4000000000000002E-2</v>
      </c>
      <c r="D961" s="20">
        <v>2.95383</v>
      </c>
      <c r="E961" s="20">
        <v>-0.27249000000000001</v>
      </c>
    </row>
    <row r="962" spans="1:6">
      <c r="B962" s="17">
        <v>5</v>
      </c>
      <c r="C962" s="20">
        <v>-0.15812000000000001</v>
      </c>
      <c r="D962" s="20">
        <v>2.7029100000000001</v>
      </c>
      <c r="E962" s="20">
        <v>-0.27249000000000001</v>
      </c>
      <c r="F962" t="s">
        <v>412</v>
      </c>
    </row>
    <row r="963" spans="1:6">
      <c r="A963" s="17"/>
      <c r="B963" s="17">
        <v>6</v>
      </c>
      <c r="C963" s="20">
        <v>-9.572E-2</v>
      </c>
      <c r="D963" s="20">
        <v>2.82735</v>
      </c>
      <c r="E963" s="20">
        <v>-0.27249000000000001</v>
      </c>
      <c r="F963" t="s">
        <v>413</v>
      </c>
    </row>
    <row r="964" spans="1:6">
      <c r="A964" s="17"/>
      <c r="B964" s="17">
        <v>7</v>
      </c>
      <c r="C964" s="20">
        <v>1.306E-2</v>
      </c>
      <c r="D964" s="20">
        <v>3.0344600000000002</v>
      </c>
      <c r="E964" s="20">
        <v>-0.21931</v>
      </c>
    </row>
    <row r="965" spans="1:6">
      <c r="A965" s="17"/>
      <c r="B965" s="17">
        <v>8</v>
      </c>
      <c r="C965" s="20">
        <v>-8.6650000000000005E-2</v>
      </c>
      <c r="D965" s="20">
        <v>2.9750399999999999</v>
      </c>
      <c r="E965" s="20">
        <v>-0.48411999999999999</v>
      </c>
    </row>
    <row r="966" spans="1:6">
      <c r="A966" s="17"/>
      <c r="B966" s="17">
        <v>9</v>
      </c>
      <c r="C966" s="20">
        <v>-0.11805</v>
      </c>
      <c r="D966" s="20">
        <v>2.6782400000000002</v>
      </c>
      <c r="E966" s="20">
        <v>-0.48411999999999999</v>
      </c>
      <c r="F966" t="s">
        <v>384</v>
      </c>
    </row>
    <row r="967" spans="1:6">
      <c r="A967" s="17"/>
      <c r="B967" s="17">
        <v>10</v>
      </c>
      <c r="C967" s="20">
        <v>-9.3890000000000001E-2</v>
      </c>
      <c r="D967" s="20">
        <v>2.8679000000000001</v>
      </c>
      <c r="E967" s="20">
        <v>-0.48411999999999999</v>
      </c>
      <c r="F967" t="s">
        <v>414</v>
      </c>
    </row>
    <row r="968" spans="1:6">
      <c r="A968" s="17"/>
      <c r="B968" s="17">
        <v>11</v>
      </c>
      <c r="C968" s="20">
        <v>-0.25014999999999998</v>
      </c>
      <c r="D968" s="20">
        <v>2.73502</v>
      </c>
      <c r="E968" s="20">
        <v>-0.48411999999999999</v>
      </c>
      <c r="F968" t="s">
        <v>415</v>
      </c>
    </row>
    <row r="969" spans="1:6">
      <c r="A969" s="17"/>
      <c r="B969" s="17">
        <v>12</v>
      </c>
      <c r="C969" s="20">
        <v>1.2999999999999999E-2</v>
      </c>
      <c r="D969" s="20">
        <v>2.7843599999999999</v>
      </c>
      <c r="E969" s="20">
        <v>-0.18862999999999999</v>
      </c>
    </row>
    <row r="970" spans="1:6">
      <c r="A970" s="17"/>
      <c r="B970" s="17">
        <v>13</v>
      </c>
      <c r="C970" s="20">
        <v>-3.2129999999999999E-2</v>
      </c>
      <c r="D970" s="20">
        <v>2.7376499999999999</v>
      </c>
      <c r="E970" s="20">
        <v>-0.18862999999999999</v>
      </c>
      <c r="F970" t="s">
        <v>416</v>
      </c>
    </row>
    <row r="971" spans="1:6">
      <c r="A971" s="17"/>
      <c r="B971" s="17">
        <v>14</v>
      </c>
      <c r="C971" s="20">
        <v>-0.17276</v>
      </c>
      <c r="D971" s="20">
        <v>2.5571999999999999</v>
      </c>
      <c r="E971" s="20">
        <v>-0.17412</v>
      </c>
    </row>
    <row r="972" spans="1:6">
      <c r="A972" s="17"/>
      <c r="B972" s="17">
        <v>15</v>
      </c>
      <c r="C972" s="20">
        <v>-0.19413</v>
      </c>
      <c r="D972" s="20">
        <v>2.6601400000000002</v>
      </c>
      <c r="E972" s="20">
        <v>-0.17412</v>
      </c>
      <c r="F972" t="s">
        <v>417</v>
      </c>
    </row>
    <row r="973" spans="1:6">
      <c r="B973" s="17">
        <v>16</v>
      </c>
      <c r="C973" s="20">
        <v>-0.19703999999999999</v>
      </c>
      <c r="D973" s="20">
        <v>2.6349</v>
      </c>
      <c r="E973" s="20">
        <v>-0.44055</v>
      </c>
    </row>
    <row r="974" spans="1:6">
      <c r="B974" s="17">
        <v>17</v>
      </c>
      <c r="C974" s="20">
        <v>-0.28083000000000002</v>
      </c>
      <c r="D974" s="20">
        <v>2.83501</v>
      </c>
      <c r="E974" s="20">
        <v>-0.20154</v>
      </c>
    </row>
    <row r="975" spans="1:6">
      <c r="B975" s="17">
        <v>18</v>
      </c>
      <c r="C975" s="20">
        <v>-0.24245</v>
      </c>
      <c r="D975" s="20">
        <v>2.5895700000000001</v>
      </c>
      <c r="E975" s="20">
        <v>-0.20154</v>
      </c>
      <c r="F975" t="s">
        <v>418</v>
      </c>
    </row>
    <row r="976" spans="1:6">
      <c r="A976" s="17"/>
      <c r="B976" s="17">
        <v>19</v>
      </c>
      <c r="C976" s="20">
        <v>-0.27866999999999997</v>
      </c>
      <c r="D976" s="20">
        <v>2.79373</v>
      </c>
      <c r="E976" s="20">
        <v>-0.2</v>
      </c>
      <c r="F976" t="s">
        <v>419</v>
      </c>
    </row>
    <row r="977" spans="1:6">
      <c r="B977" s="17">
        <v>20</v>
      </c>
      <c r="C977" s="20">
        <v>-0.31674000000000002</v>
      </c>
      <c r="D977" s="20">
        <v>2.69706</v>
      </c>
      <c r="E977" s="20">
        <v>-0.2</v>
      </c>
      <c r="F977" t="s">
        <v>419</v>
      </c>
    </row>
    <row r="978" spans="1:6">
      <c r="A978" s="17"/>
      <c r="B978" s="17">
        <v>21</v>
      </c>
      <c r="C978" s="20">
        <v>-0.24299999999999999</v>
      </c>
      <c r="D978" s="20">
        <v>2.7829999999999999</v>
      </c>
      <c r="E978" s="20">
        <v>-0.219</v>
      </c>
    </row>
    <row r="979" spans="1:6">
      <c r="A979" s="17"/>
      <c r="B979" s="17">
        <v>22</v>
      </c>
      <c r="C979" s="20">
        <v>-0.2273172</v>
      </c>
      <c r="D979" s="20">
        <v>2.6544150000000002</v>
      </c>
      <c r="E979" s="20">
        <v>-0.12889020000000001</v>
      </c>
    </row>
    <row r="980" spans="1:6">
      <c r="B980" s="17">
        <v>23</v>
      </c>
      <c r="C980" s="20">
        <v>-0.30354999999999999</v>
      </c>
      <c r="D980" s="20">
        <v>2.7505500000000001</v>
      </c>
      <c r="E980" s="20">
        <v>-0.12889020000000001</v>
      </c>
      <c r="F980" t="s">
        <v>420</v>
      </c>
    </row>
    <row r="981" spans="1:6">
      <c r="A981" s="17"/>
      <c r="B981" s="17">
        <v>24</v>
      </c>
      <c r="C981" s="20">
        <v>-0.31690000000000002</v>
      </c>
      <c r="D981" s="20">
        <v>2.5710000000000002</v>
      </c>
      <c r="E981" s="20">
        <v>2.1000000000000001E-2</v>
      </c>
    </row>
    <row r="982" spans="1:6">
      <c r="B982" s="17">
        <v>25</v>
      </c>
      <c r="C982" s="20">
        <v>-0.37384000000000001</v>
      </c>
      <c r="D982" s="20">
        <v>2.67991</v>
      </c>
      <c r="E982" s="20">
        <v>2.1000000000000001E-2</v>
      </c>
      <c r="F982" t="s">
        <v>421</v>
      </c>
    </row>
    <row r="983" spans="1:6">
      <c r="A983" s="17"/>
      <c r="B983" s="17">
        <v>26</v>
      </c>
      <c r="C983" s="20">
        <v>-0.47599999999999998</v>
      </c>
      <c r="D983" s="20">
        <v>2.4089999999999998</v>
      </c>
      <c r="E983" s="20">
        <v>-0.53900000000000003</v>
      </c>
    </row>
    <row r="984" spans="1:6">
      <c r="A984" s="17"/>
      <c r="B984" s="17">
        <v>27</v>
      </c>
      <c r="C984" s="20">
        <v>-0.45679999999999998</v>
      </c>
      <c r="D984" s="20">
        <v>2.2551999999999999</v>
      </c>
      <c r="E984" s="20">
        <v>-0.41770000000000002</v>
      </c>
    </row>
    <row r="985" spans="1:6">
      <c r="B985" s="17">
        <v>28</v>
      </c>
      <c r="C985" s="20">
        <v>-0.39839999999999998</v>
      </c>
      <c r="D985" s="20">
        <v>2.4542600000000001</v>
      </c>
      <c r="E985" s="20">
        <v>-0.27078999999999998</v>
      </c>
    </row>
    <row r="986" spans="1:6">
      <c r="A986" s="17"/>
      <c r="B986" s="17">
        <v>29</v>
      </c>
      <c r="C986" s="20">
        <v>-0.36596000000000001</v>
      </c>
      <c r="D986" s="20">
        <v>2.4352499999999999</v>
      </c>
      <c r="E986" s="20">
        <v>-0.27078999999999998</v>
      </c>
      <c r="F986" t="s">
        <v>422</v>
      </c>
    </row>
    <row r="987" spans="1:6">
      <c r="A987" s="17"/>
      <c r="B987" s="17">
        <v>30</v>
      </c>
      <c r="C987" s="20">
        <v>-0.33101999999999998</v>
      </c>
      <c r="D987" s="20">
        <v>2.3096899999999998</v>
      </c>
      <c r="E987" s="20">
        <v>-0.27078999999999998</v>
      </c>
      <c r="F987" t="s">
        <v>423</v>
      </c>
    </row>
    <row r="988" spans="1:6">
      <c r="A988" s="17"/>
      <c r="B988" s="17">
        <v>31</v>
      </c>
      <c r="C988" s="20">
        <v>-0.51900000000000002</v>
      </c>
      <c r="D988" s="20">
        <v>2.2719999999999998</v>
      </c>
      <c r="E988" s="20">
        <v>-0.27</v>
      </c>
      <c r="F988" t="s">
        <v>424</v>
      </c>
    </row>
    <row r="989" spans="1:6">
      <c r="B989" s="17">
        <v>32</v>
      </c>
      <c r="C989" s="20">
        <v>-0.47464000000000001</v>
      </c>
      <c r="D989" s="20">
        <v>2.43065</v>
      </c>
      <c r="E989" s="20">
        <v>-0.27</v>
      </c>
      <c r="F989" t="s">
        <v>425</v>
      </c>
    </row>
    <row r="990" spans="1:6">
      <c r="A990" s="17"/>
      <c r="B990" s="17">
        <v>33</v>
      </c>
      <c r="C990" s="20">
        <v>-0.51905999999999997</v>
      </c>
      <c r="D990" s="20">
        <v>2.5577800000000002</v>
      </c>
      <c r="E990" s="20">
        <v>-0.27078999999999998</v>
      </c>
      <c r="F990" t="s">
        <v>426</v>
      </c>
    </row>
    <row r="991" spans="1:6">
      <c r="A991" s="17"/>
      <c r="B991" s="17">
        <v>34</v>
      </c>
      <c r="C991" s="20">
        <v>-0.48386000000000001</v>
      </c>
      <c r="D991" s="20">
        <v>2.1267900000000002</v>
      </c>
      <c r="E991" s="20">
        <v>-0.53598999999999997</v>
      </c>
    </row>
    <row r="992" spans="1:6">
      <c r="A992" s="17"/>
      <c r="B992" s="17">
        <v>35</v>
      </c>
      <c r="C992" s="20">
        <v>-0.60477000000000003</v>
      </c>
      <c r="D992" s="20">
        <v>2.3681000000000001</v>
      </c>
      <c r="E992" s="20">
        <v>-0.54</v>
      </c>
      <c r="F992" t="s">
        <v>427</v>
      </c>
    </row>
    <row r="993" spans="1:6">
      <c r="A993" s="17"/>
      <c r="B993" s="17">
        <v>36</v>
      </c>
      <c r="C993" s="20">
        <v>-0.438</v>
      </c>
      <c r="D993" s="20">
        <v>2.2029999999999998</v>
      </c>
      <c r="E993" s="20">
        <v>-0.41399999999999998</v>
      </c>
    </row>
    <row r="994" spans="1:6">
      <c r="A994" s="17"/>
      <c r="B994" s="17">
        <v>37</v>
      </c>
      <c r="C994" s="20">
        <v>-0.42593999999999999</v>
      </c>
      <c r="D994" s="20">
        <v>2.4338799999999998</v>
      </c>
      <c r="E994" s="20">
        <v>-0.41672999999999999</v>
      </c>
    </row>
    <row r="995" spans="1:6">
      <c r="A995" s="17"/>
      <c r="B995" s="17">
        <v>38</v>
      </c>
      <c r="C995" s="20">
        <v>-0.29654999999999998</v>
      </c>
      <c r="D995" s="20">
        <v>2.4824899999999999</v>
      </c>
      <c r="E995" s="20">
        <v>-0.59948000000000001</v>
      </c>
    </row>
    <row r="996" spans="1:6">
      <c r="A996" s="17"/>
      <c r="B996" s="17">
        <v>39</v>
      </c>
      <c r="C996" s="20">
        <v>-0.33950000000000002</v>
      </c>
      <c r="D996" s="20">
        <v>2.2714799999999999</v>
      </c>
      <c r="E996" s="20">
        <v>-0.40558</v>
      </c>
    </row>
    <row r="997" spans="1:6">
      <c r="A997" s="17"/>
      <c r="B997" s="17">
        <v>40</v>
      </c>
      <c r="C997" s="20">
        <v>-0.37040000000000001</v>
      </c>
      <c r="D997" s="20">
        <v>2.1109499999999999</v>
      </c>
      <c r="E997" s="20">
        <v>-0.40558</v>
      </c>
      <c r="F997" t="s">
        <v>428</v>
      </c>
    </row>
    <row r="998" spans="1:6">
      <c r="A998" s="17"/>
      <c r="B998" s="17">
        <v>41</v>
      </c>
      <c r="C998" s="20">
        <v>-0.66134000000000004</v>
      </c>
      <c r="D998" s="20">
        <v>2.173</v>
      </c>
      <c r="E998" s="20">
        <v>-0.32647999999999999</v>
      </c>
    </row>
    <row r="999" spans="1:6">
      <c r="A999" s="17"/>
      <c r="B999" s="17">
        <v>42</v>
      </c>
      <c r="C999" s="20">
        <v>-0.48099999999999998</v>
      </c>
      <c r="D999" s="20">
        <v>2.1800000000000002</v>
      </c>
      <c r="E999" s="20">
        <v>-0.33</v>
      </c>
      <c r="F999" t="s">
        <v>429</v>
      </c>
    </row>
    <row r="1000" spans="1:6">
      <c r="A1000" s="17"/>
      <c r="B1000" s="17">
        <v>43</v>
      </c>
      <c r="C1000" s="20">
        <v>-0.44905</v>
      </c>
      <c r="D1000" s="20">
        <v>2.4803000000000002</v>
      </c>
      <c r="E1000" s="20">
        <v>-0.34760000000000002</v>
      </c>
    </row>
    <row r="1001" spans="1:6">
      <c r="A1001" s="17"/>
      <c r="B1001" s="17">
        <v>44</v>
      </c>
      <c r="C1001" s="20">
        <v>-0.27032</v>
      </c>
      <c r="D1001" s="20">
        <v>2.2698700000000001</v>
      </c>
      <c r="E1001" s="20">
        <v>-0.35</v>
      </c>
      <c r="F1001" t="s">
        <v>430</v>
      </c>
    </row>
    <row r="1002" spans="1:6">
      <c r="A1002" s="17"/>
      <c r="B1002" s="17">
        <v>45</v>
      </c>
      <c r="C1002" s="20">
        <v>-0.31818999999999997</v>
      </c>
      <c r="D1002" s="20">
        <v>2.2773699999999999</v>
      </c>
      <c r="E1002" s="20">
        <v>-0.32634999999999997</v>
      </c>
    </row>
    <row r="1003" spans="1:6">
      <c r="B1003" s="17">
        <v>46</v>
      </c>
      <c r="C1003" s="24">
        <v>-0.29925000000000002</v>
      </c>
      <c r="D1003" s="24">
        <v>2.6540699999999999</v>
      </c>
      <c r="E1003" s="24">
        <v>-0.32634999999999997</v>
      </c>
      <c r="F1003" t="s">
        <v>431</v>
      </c>
    </row>
    <row r="1004" spans="1:6">
      <c r="A1004" s="17"/>
      <c r="B1004" s="17">
        <v>47</v>
      </c>
      <c r="C1004" s="20">
        <v>-0.31774999999999998</v>
      </c>
      <c r="D1004" s="20">
        <v>2.46136</v>
      </c>
      <c r="E1004" s="20">
        <v>-0.25663999999999998</v>
      </c>
    </row>
    <row r="1005" spans="1:6">
      <c r="A1005" s="17"/>
      <c r="B1005" s="17">
        <v>48</v>
      </c>
      <c r="C1005" s="20">
        <v>-0.36570000000000003</v>
      </c>
      <c r="D1005" s="20">
        <v>2.5194299999999998</v>
      </c>
      <c r="E1005" s="20">
        <v>-0.26</v>
      </c>
    </row>
    <row r="1006" spans="1:6">
      <c r="A1006" s="17"/>
      <c r="B1006" s="17">
        <v>49</v>
      </c>
      <c r="C1006" s="20">
        <v>-0.35482000000000002</v>
      </c>
      <c r="D1006" s="20">
        <v>2.5410200000000001</v>
      </c>
      <c r="E1006" s="20">
        <v>-0.13868</v>
      </c>
    </row>
    <row r="1007" spans="1:6">
      <c r="A1007" s="17"/>
      <c r="B1007" s="17">
        <v>50</v>
      </c>
      <c r="C1007" s="20">
        <v>-0.34</v>
      </c>
      <c r="D1007" s="20">
        <v>2.56</v>
      </c>
      <c r="E1007" s="20">
        <v>-0.14000000000000001</v>
      </c>
    </row>
    <row r="1008" spans="1:6">
      <c r="A1008" s="17"/>
      <c r="B1008" s="17">
        <v>51</v>
      </c>
      <c r="C1008" s="20">
        <v>-0.3674</v>
      </c>
      <c r="D1008" s="20">
        <v>2.4746299999999999</v>
      </c>
      <c r="E1008" s="20">
        <v>-0.13868</v>
      </c>
    </row>
    <row r="1009" spans="1:6">
      <c r="A1009" s="17"/>
      <c r="B1009" s="17">
        <v>52</v>
      </c>
      <c r="C1009" s="20">
        <v>-0.32799</v>
      </c>
      <c r="D1009" s="20">
        <v>2.3899499999999998</v>
      </c>
      <c r="E1009" s="20">
        <v>-0.60270000000000001</v>
      </c>
    </row>
    <row r="1010" spans="1:6">
      <c r="A1010" s="17">
        <v>2017</v>
      </c>
      <c r="B1010" s="17">
        <v>1</v>
      </c>
      <c r="C1010" s="20">
        <v>-0.40303</v>
      </c>
      <c r="D1010" s="20">
        <v>2.2621600000000002</v>
      </c>
      <c r="E1010" s="20">
        <v>-0.32596000000000003</v>
      </c>
    </row>
    <row r="1011" spans="1:6">
      <c r="B1011" s="17">
        <v>2</v>
      </c>
      <c r="C1011" s="23">
        <v>-0.46601999999999999</v>
      </c>
      <c r="D1011" s="23">
        <v>2.3607999999999998</v>
      </c>
      <c r="E1011" s="23">
        <f>E1010</f>
        <v>-0.32596000000000003</v>
      </c>
      <c r="F1011" t="s">
        <v>410</v>
      </c>
    </row>
    <row r="1012" spans="1:6">
      <c r="B1012" s="17">
        <v>3</v>
      </c>
      <c r="C1012" s="23">
        <v>-0.61</v>
      </c>
      <c r="D1012" s="23">
        <v>2.39</v>
      </c>
      <c r="E1012" s="23">
        <v>-0.33</v>
      </c>
      <c r="F1012" t="s">
        <v>432</v>
      </c>
    </row>
    <row r="1013" spans="1:6">
      <c r="A1013" s="17"/>
      <c r="B1013" s="17">
        <v>4</v>
      </c>
      <c r="C1013" s="20">
        <v>-0.40797</v>
      </c>
      <c r="D1013" s="20">
        <v>2.4522200000000001</v>
      </c>
      <c r="E1013" s="20">
        <v>-0.39983000000000002</v>
      </c>
    </row>
    <row r="1014" spans="1:6">
      <c r="B1014" s="17">
        <v>5</v>
      </c>
      <c r="C1014" s="20">
        <v>-0.44664999999999999</v>
      </c>
      <c r="D1014" s="20">
        <v>2.4649800000000002</v>
      </c>
      <c r="E1014" s="20">
        <v>-0.11981</v>
      </c>
    </row>
    <row r="1015" spans="1:6">
      <c r="B1015" s="17">
        <v>6</v>
      </c>
      <c r="C1015" s="20">
        <v>-0.45266000000000001</v>
      </c>
      <c r="D1015" s="20">
        <v>2.59402</v>
      </c>
      <c r="E1015" s="20">
        <v>-0.40478999999999998</v>
      </c>
    </row>
    <row r="1016" spans="1:6">
      <c r="B1016" s="17">
        <v>7</v>
      </c>
      <c r="C1016" s="20">
        <v>-0.60175000000000001</v>
      </c>
      <c r="D1016" s="20">
        <v>2.3076400000000001</v>
      </c>
      <c r="E1016" s="20">
        <v>-0.40478999999999998</v>
      </c>
      <c r="F1016" t="s">
        <v>433</v>
      </c>
    </row>
    <row r="1017" spans="1:6">
      <c r="B1017" s="17">
        <v>8</v>
      </c>
      <c r="C1017" s="20">
        <v>-0.53473999999999999</v>
      </c>
      <c r="D1017" s="20">
        <v>2.4063500000000002</v>
      </c>
      <c r="E1017" s="20">
        <v>-0.40478999999999998</v>
      </c>
      <c r="F1017" t="s">
        <v>434</v>
      </c>
    </row>
    <row r="1018" spans="1:6">
      <c r="B1018" s="17">
        <v>9</v>
      </c>
      <c r="C1018" s="20">
        <v>-0.53473999999999999</v>
      </c>
      <c r="D1018" s="20">
        <v>2.3199999999999998</v>
      </c>
      <c r="E1018" s="20">
        <v>-0.57999999999999996</v>
      </c>
    </row>
    <row r="1019" spans="1:6">
      <c r="B1019" s="17">
        <v>10</v>
      </c>
      <c r="C1019" s="20">
        <v>-0.56971000000000005</v>
      </c>
      <c r="D1019" s="20">
        <v>2.2948499999999998</v>
      </c>
      <c r="E1019" s="20">
        <v>-0.53532999999999997</v>
      </c>
    </row>
    <row r="1020" spans="1:6">
      <c r="B1020" s="17">
        <v>11</v>
      </c>
      <c r="C1020" s="20">
        <v>-0.66117000000000004</v>
      </c>
      <c r="D1020" s="19">
        <v>2.4079000000000002</v>
      </c>
      <c r="E1020" s="20">
        <v>-0.53532999999999997</v>
      </c>
      <c r="F1020" t="s">
        <v>435</v>
      </c>
    </row>
    <row r="1021" spans="1:6">
      <c r="B1021" s="17">
        <v>12</v>
      </c>
      <c r="C1021" s="20">
        <v>-0.56405000000000005</v>
      </c>
      <c r="D1021" s="20">
        <v>2.3413200000000001</v>
      </c>
      <c r="E1021" s="20">
        <v>-0.48665999999999998</v>
      </c>
    </row>
    <row r="1022" spans="1:6">
      <c r="B1022" s="17">
        <v>13</v>
      </c>
      <c r="C1022" s="19">
        <v>-0.43104999999999999</v>
      </c>
      <c r="D1022" s="19">
        <v>2.3769399999999998</v>
      </c>
      <c r="E1022" s="19">
        <v>-0.72943999999999998</v>
      </c>
    </row>
    <row r="1023" spans="1:6">
      <c r="B1023" s="17">
        <v>14</v>
      </c>
      <c r="C1023" s="19">
        <v>-0.55393999999999999</v>
      </c>
      <c r="D1023" s="19">
        <v>2.1801599999999999</v>
      </c>
      <c r="E1023" s="19">
        <v>-0.39751999999999998</v>
      </c>
    </row>
    <row r="1024" spans="1:6">
      <c r="B1024" s="17">
        <v>15</v>
      </c>
      <c r="C1024" s="19">
        <v>-0.58855599999999997</v>
      </c>
      <c r="D1024" s="19">
        <v>2.1770900000000002</v>
      </c>
      <c r="E1024" s="19">
        <v>-0.39751999999999998</v>
      </c>
      <c r="F1024" t="s">
        <v>436</v>
      </c>
    </row>
    <row r="1025" spans="1:6">
      <c r="B1025" s="17">
        <v>16</v>
      </c>
      <c r="C1025" s="19">
        <v>-0.60263</v>
      </c>
      <c r="D1025" s="19">
        <v>2.5118</v>
      </c>
      <c r="E1025" s="19">
        <v>-0.39751999999999998</v>
      </c>
      <c r="F1025" t="s">
        <v>437</v>
      </c>
    </row>
    <row r="1026" spans="1:6">
      <c r="B1026" s="17">
        <v>17</v>
      </c>
      <c r="C1026" s="19">
        <v>-0.49458999999999997</v>
      </c>
      <c r="D1026" s="19">
        <v>2.3220900000000002</v>
      </c>
      <c r="E1026" s="19">
        <v>-0.47387000000000001</v>
      </c>
    </row>
    <row r="1027" spans="1:6">
      <c r="B1027" s="17">
        <v>18</v>
      </c>
      <c r="C1027" s="19">
        <v>-0.52898000000000001</v>
      </c>
      <c r="D1027" s="19">
        <v>2.2194099999999999</v>
      </c>
      <c r="E1027" s="19">
        <v>-0.47387000000000001</v>
      </c>
      <c r="F1027" t="s">
        <v>438</v>
      </c>
    </row>
    <row r="1028" spans="1:6">
      <c r="B1028" s="17">
        <v>19</v>
      </c>
      <c r="C1028" s="19">
        <v>-0.5302</v>
      </c>
      <c r="D1028" s="19">
        <v>2.2685399999999998</v>
      </c>
      <c r="E1028" s="19">
        <v>-0.29742000000000002</v>
      </c>
    </row>
    <row r="1029" spans="1:6">
      <c r="B1029" s="17">
        <v>20</v>
      </c>
      <c r="C1029" s="19">
        <v>-0.46146999999999999</v>
      </c>
      <c r="D1029" s="19">
        <v>2.6139700000000001</v>
      </c>
      <c r="E1029" s="19">
        <v>-0.42547000000000001</v>
      </c>
    </row>
    <row r="1030" spans="1:6">
      <c r="B1030" s="17">
        <v>21</v>
      </c>
      <c r="C1030" s="19">
        <v>-0.52983999999999998</v>
      </c>
      <c r="D1030" s="19">
        <v>2.2832499999999998</v>
      </c>
      <c r="E1030" s="19">
        <v>-0.43801000000000001</v>
      </c>
    </row>
    <row r="1031" spans="1:6">
      <c r="B1031" s="17">
        <v>22</v>
      </c>
      <c r="C1031" s="19">
        <v>-0.53571000000000002</v>
      </c>
      <c r="D1031" s="19">
        <v>2.37995</v>
      </c>
      <c r="E1031" s="19">
        <v>-0.62573000000000001</v>
      </c>
    </row>
    <row r="1032" spans="1:6">
      <c r="B1032" s="17">
        <v>23</v>
      </c>
      <c r="C1032" s="20">
        <v>-0.56596000000000002</v>
      </c>
      <c r="D1032" s="20">
        <v>2.3186599999999999</v>
      </c>
      <c r="E1032" s="20">
        <v>-0.49110999999999999</v>
      </c>
    </row>
    <row r="1033" spans="1:6">
      <c r="B1033" s="17">
        <v>24</v>
      </c>
      <c r="C1033" s="20">
        <v>-0.51619000000000004</v>
      </c>
      <c r="D1033" s="20">
        <v>2.35677</v>
      </c>
      <c r="E1033" s="20">
        <v>-0.30919999999999997</v>
      </c>
    </row>
    <row r="1034" spans="1:6">
      <c r="B1034" s="17">
        <v>25</v>
      </c>
      <c r="C1034" s="20">
        <v>-0.60077999999999998</v>
      </c>
      <c r="D1034" s="20">
        <v>2.1663600000000001</v>
      </c>
      <c r="E1034" s="20">
        <v>-0.23499999999999999</v>
      </c>
    </row>
    <row r="1035" spans="1:6">
      <c r="B1035" s="17">
        <v>26</v>
      </c>
      <c r="C1035" s="20">
        <v>-0.45874999999999999</v>
      </c>
      <c r="D1035" s="20">
        <v>2.3790100000000001</v>
      </c>
      <c r="E1035" s="20">
        <v>-0.23499999999999999</v>
      </c>
      <c r="F1035" t="s">
        <v>439</v>
      </c>
    </row>
    <row r="1036" spans="1:6">
      <c r="B1036" s="17">
        <v>27</v>
      </c>
      <c r="C1036" s="20">
        <v>-0.51129999999999998</v>
      </c>
      <c r="D1036" s="20">
        <v>2.20627</v>
      </c>
      <c r="E1036" s="20">
        <v>-0.37323000000000001</v>
      </c>
    </row>
    <row r="1037" spans="1:6">
      <c r="B1037" s="17">
        <v>28</v>
      </c>
      <c r="C1037" s="20">
        <v>-0.51119000000000003</v>
      </c>
      <c r="D1037" s="20">
        <v>2.23068</v>
      </c>
      <c r="E1037" s="20">
        <v>-0.78097000000000005</v>
      </c>
    </row>
    <row r="1038" spans="1:6">
      <c r="B1038" s="17">
        <v>29</v>
      </c>
      <c r="C1038" s="25">
        <v>-0.54554999999999998</v>
      </c>
      <c r="D1038" s="25">
        <v>2.1950400000000001</v>
      </c>
      <c r="E1038" s="25">
        <v>-0.64131000000000005</v>
      </c>
    </row>
    <row r="1039" spans="1:6">
      <c r="A1039" s="17"/>
      <c r="B1039" s="17">
        <v>30</v>
      </c>
      <c r="C1039" s="20">
        <v>-0.49708999999999998</v>
      </c>
      <c r="D1039" s="20">
        <v>2.2103999999999999</v>
      </c>
      <c r="E1039" s="20">
        <v>-0.54025999999999996</v>
      </c>
    </row>
    <row r="1040" spans="1:6">
      <c r="B1040" s="17">
        <v>31</v>
      </c>
      <c r="C1040" s="20">
        <v>-0.58257000000000003</v>
      </c>
      <c r="D1040" s="20">
        <v>2.1793800000000001</v>
      </c>
      <c r="E1040" s="20">
        <v>-0.54025999999999996</v>
      </c>
      <c r="F1040" t="s">
        <v>440</v>
      </c>
    </row>
    <row r="1041" spans="2:6">
      <c r="B1041" s="17">
        <v>32</v>
      </c>
      <c r="C1041" s="20">
        <v>-0.62792000000000003</v>
      </c>
      <c r="D1041" s="20">
        <v>2.4713699999999998</v>
      </c>
      <c r="E1041" s="20">
        <v>-0.54025999999999996</v>
      </c>
      <c r="F1041" t="s">
        <v>441</v>
      </c>
    </row>
    <row r="1042" spans="2:6">
      <c r="B1042" s="17">
        <v>33</v>
      </c>
      <c r="C1042" s="20">
        <v>-0.62787000000000004</v>
      </c>
      <c r="D1042" s="20">
        <v>2.4661900000000001</v>
      </c>
      <c r="E1042" s="20">
        <v>-0.78976999999999997</v>
      </c>
    </row>
    <row r="1043" spans="2:6">
      <c r="B1043" s="17">
        <v>34</v>
      </c>
      <c r="C1043" s="20">
        <v>-0.60987999999999998</v>
      </c>
      <c r="D1043" s="20">
        <v>2.3420700000000001</v>
      </c>
      <c r="E1043" s="20">
        <v>-0.36899999999999999</v>
      </c>
    </row>
    <row r="1044" spans="2:6">
      <c r="B1044" s="17">
        <v>35</v>
      </c>
      <c r="C1044" s="20">
        <v>-0.65400000000000003</v>
      </c>
      <c r="D1044" s="20">
        <v>2.3420700000000001</v>
      </c>
      <c r="E1044" s="20">
        <v>-0.36899999999999999</v>
      </c>
      <c r="F1044" t="s">
        <v>442</v>
      </c>
    </row>
    <row r="1045" spans="2:6">
      <c r="B1045" s="17">
        <v>36</v>
      </c>
      <c r="C1045" s="20">
        <v>-0.58899999999999997</v>
      </c>
      <c r="D1045" s="20">
        <v>2.1629999999999998</v>
      </c>
      <c r="E1045" s="20">
        <v>-0.78500000000000003</v>
      </c>
    </row>
    <row r="1046" spans="2:6">
      <c r="B1046" s="17">
        <v>37</v>
      </c>
      <c r="C1046" s="20">
        <v>-0.55656000000000005</v>
      </c>
      <c r="D1046" s="20">
        <v>2.1520700000000001</v>
      </c>
      <c r="E1046" s="20">
        <v>-0.79</v>
      </c>
      <c r="F1046" t="s">
        <v>443</v>
      </c>
    </row>
    <row r="1047" spans="2:6">
      <c r="B1047" s="17">
        <v>38</v>
      </c>
      <c r="C1047" s="20">
        <v>-0.59680999999999995</v>
      </c>
      <c r="D1047" s="20">
        <v>2.15157</v>
      </c>
      <c r="E1047" s="20">
        <v>-0.62063000000000001</v>
      </c>
    </row>
    <row r="1048" spans="2:6">
      <c r="B1048" s="17">
        <v>39</v>
      </c>
      <c r="C1048" s="20">
        <v>-0.60209999999999997</v>
      </c>
      <c r="D1048" s="20">
        <v>2.14534</v>
      </c>
      <c r="E1048" s="20">
        <v>-0.34612999999999999</v>
      </c>
    </row>
    <row r="1049" spans="2:6">
      <c r="B1049" s="17">
        <v>40</v>
      </c>
      <c r="C1049" s="20">
        <v>-0.60155000000000003</v>
      </c>
      <c r="D1049" s="20">
        <v>2.1234600000000001</v>
      </c>
      <c r="E1049" s="20">
        <v>-0.39727000000000001</v>
      </c>
    </row>
    <row r="1050" spans="2:6">
      <c r="B1050" s="17">
        <v>41</v>
      </c>
      <c r="C1050" s="20">
        <v>-0.65115999999999996</v>
      </c>
      <c r="D1050" s="20">
        <v>2.1226400000000001</v>
      </c>
      <c r="E1050" s="20">
        <v>-0.39734999999999998</v>
      </c>
    </row>
    <row r="1051" spans="2:6">
      <c r="B1051" s="17">
        <v>42</v>
      </c>
      <c r="C1051" s="20">
        <v>-0.58709</v>
      </c>
      <c r="D1051" s="20">
        <v>2.1159599999999998</v>
      </c>
      <c r="E1051" s="20">
        <v>-0.57296999999999998</v>
      </c>
    </row>
    <row r="1052" spans="2:6">
      <c r="B1052" s="17">
        <v>43</v>
      </c>
      <c r="C1052" s="20">
        <v>-0.80057</v>
      </c>
      <c r="D1052" s="20">
        <v>2.1478600000000001</v>
      </c>
      <c r="E1052" s="20">
        <v>-0.57296999999999998</v>
      </c>
      <c r="F1052" t="s">
        <v>444</v>
      </c>
    </row>
    <row r="1053" spans="2:6">
      <c r="B1053" s="17">
        <v>44</v>
      </c>
      <c r="C1053" s="20">
        <v>-0.52071000000000001</v>
      </c>
      <c r="D1053" s="20">
        <v>2.1114000000000002</v>
      </c>
      <c r="E1053" s="20">
        <v>-0.56999999999999995</v>
      </c>
      <c r="F1053" t="s">
        <v>445</v>
      </c>
    </row>
    <row r="1054" spans="2:6">
      <c r="B1054" s="17">
        <v>45</v>
      </c>
      <c r="C1054" s="20">
        <v>-0.61824999999999997</v>
      </c>
      <c r="D1054" s="20">
        <v>2.0804499999999999</v>
      </c>
      <c r="E1054" s="20">
        <v>-0.56999999999999995</v>
      </c>
      <c r="F1054" t="s">
        <v>446</v>
      </c>
    </row>
    <row r="1055" spans="2:6">
      <c r="B1055" s="17">
        <v>46</v>
      </c>
      <c r="C1055" s="20">
        <v>-0.53788000000000002</v>
      </c>
      <c r="D1055" s="20">
        <v>2.0968900000000001</v>
      </c>
      <c r="E1055" s="20">
        <v>-0.56999999999999995</v>
      </c>
      <c r="F1055" t="s">
        <v>447</v>
      </c>
    </row>
    <row r="1056" spans="2:6">
      <c r="B1056" s="17">
        <v>47</v>
      </c>
      <c r="C1056" s="20">
        <v>-0.53876999999999997</v>
      </c>
      <c r="D1056" s="20">
        <v>2.0710600000000001</v>
      </c>
      <c r="E1056" s="20">
        <v>-0.51724000000000003</v>
      </c>
    </row>
    <row r="1057" spans="1:6">
      <c r="B1057" s="17">
        <v>48</v>
      </c>
      <c r="C1057" s="20">
        <v>-0.58609999999999995</v>
      </c>
      <c r="D1057" s="20">
        <v>2.05844</v>
      </c>
      <c r="E1057" s="20">
        <v>-0.40283999999999998</v>
      </c>
    </row>
    <row r="1058" spans="1:6">
      <c r="B1058" s="17">
        <v>49</v>
      </c>
      <c r="C1058" s="20">
        <v>-0.61</v>
      </c>
      <c r="D1058" s="20">
        <v>2.04</v>
      </c>
      <c r="E1058" s="20">
        <v>-0.4</v>
      </c>
      <c r="F1058" t="s">
        <v>448</v>
      </c>
    </row>
    <row r="1059" spans="1:6">
      <c r="B1059" s="17">
        <v>50</v>
      </c>
      <c r="C1059" s="20">
        <v>-0.54430000000000001</v>
      </c>
      <c r="D1059" s="20">
        <v>2.0314399999999999</v>
      </c>
      <c r="E1059" s="20">
        <v>-0.4</v>
      </c>
      <c r="F1059" t="s">
        <v>449</v>
      </c>
    </row>
    <row r="1060" spans="1:6">
      <c r="B1060" s="17">
        <v>51</v>
      </c>
      <c r="C1060" s="20">
        <v>-0.51512999999999998</v>
      </c>
      <c r="D1060" s="20">
        <v>2.0477599999999998</v>
      </c>
      <c r="E1060" s="20">
        <v>-0.51407000000000003</v>
      </c>
    </row>
    <row r="1061" spans="1:6">
      <c r="B1061" s="17">
        <v>52</v>
      </c>
      <c r="C1061" s="20">
        <v>-0.52515000000000001</v>
      </c>
      <c r="D1061" s="20">
        <v>2.0656099999999999</v>
      </c>
      <c r="E1061" s="20">
        <v>-0.36509000000000003</v>
      </c>
    </row>
    <row r="1062" spans="1:6">
      <c r="A1062" s="17">
        <v>2018</v>
      </c>
      <c r="B1062" s="17">
        <v>1</v>
      </c>
      <c r="C1062" s="20">
        <v>-0.52303999999999995</v>
      </c>
      <c r="D1062" s="20">
        <v>2.0484</v>
      </c>
      <c r="E1062" s="20">
        <v>-0.36509000000000003</v>
      </c>
      <c r="F1062" t="s">
        <v>450</v>
      </c>
    </row>
    <row r="1063" spans="1:6">
      <c r="B1063" s="17">
        <v>2</v>
      </c>
      <c r="C1063" s="25">
        <v>-0.59138000000000002</v>
      </c>
      <c r="D1063" s="25">
        <v>2.0469300000000001</v>
      </c>
      <c r="E1063" s="20">
        <v>-0.36509000000000003</v>
      </c>
      <c r="F1063" t="s">
        <v>451</v>
      </c>
    </row>
    <row r="1064" spans="1:6">
      <c r="B1064" s="17">
        <v>3</v>
      </c>
      <c r="C1064" s="25">
        <v>-0.61228000000000005</v>
      </c>
      <c r="D1064" s="25">
        <v>2.0780099999999999</v>
      </c>
      <c r="E1064" s="26">
        <v>-0.36509000000000003</v>
      </c>
      <c r="F1064" t="s">
        <v>452</v>
      </c>
    </row>
    <row r="1065" spans="1:6">
      <c r="B1065" s="17">
        <v>4</v>
      </c>
      <c r="C1065" s="25">
        <v>-0.61228000000000005</v>
      </c>
      <c r="D1065" s="25">
        <v>2.12201</v>
      </c>
      <c r="E1065" s="26">
        <v>-0.36509000000000003</v>
      </c>
      <c r="F1065" t="s">
        <v>453</v>
      </c>
    </row>
    <row r="1066" spans="1:6">
      <c r="B1066" s="17">
        <v>5</v>
      </c>
      <c r="C1066" s="23">
        <v>-0.61195999999999995</v>
      </c>
      <c r="D1066" s="23">
        <v>2.1653099999999998</v>
      </c>
      <c r="E1066" s="26">
        <v>-0.36509000000000003</v>
      </c>
      <c r="F1066" t="s">
        <v>454</v>
      </c>
    </row>
    <row r="1067" spans="1:6">
      <c r="B1067" s="17">
        <v>6</v>
      </c>
      <c r="C1067" s="26">
        <v>-0.47060000000000002</v>
      </c>
      <c r="D1067" s="23">
        <v>2.26248</v>
      </c>
      <c r="E1067" s="23">
        <v>-0.46438000000000001</v>
      </c>
    </row>
    <row r="1068" spans="1:6">
      <c r="B1068" s="17">
        <v>7</v>
      </c>
      <c r="C1068" s="26">
        <v>-0.45243</v>
      </c>
      <c r="D1068" s="23">
        <v>2.3936899999999999</v>
      </c>
      <c r="E1068" s="23">
        <v>-0.46800999999999998</v>
      </c>
    </row>
    <row r="1069" spans="1:6">
      <c r="B1069" s="17">
        <v>8</v>
      </c>
      <c r="C1069" s="20">
        <v>-0.67252000000000001</v>
      </c>
      <c r="D1069" s="20">
        <v>2.4042599999999998</v>
      </c>
      <c r="E1069" s="20">
        <v>-0.46800999999999998</v>
      </c>
      <c r="F1069" t="s">
        <v>434</v>
      </c>
    </row>
    <row r="1070" spans="1:6">
      <c r="B1070" s="17">
        <v>9</v>
      </c>
      <c r="C1070" s="20">
        <v>-0.57230999999999999</v>
      </c>
      <c r="D1070" s="20">
        <v>2.32572</v>
      </c>
      <c r="E1070" s="20">
        <v>-0.57843999999999995</v>
      </c>
    </row>
    <row r="1071" spans="1:6">
      <c r="A1071" s="17"/>
      <c r="B1071" s="17">
        <v>10</v>
      </c>
      <c r="C1071" s="20">
        <v>-0.46921000000000002</v>
      </c>
      <c r="D1071" s="20">
        <v>2.2866300000000002</v>
      </c>
      <c r="E1071" s="20">
        <v>-0.57843999999999995</v>
      </c>
      <c r="F1071" t="s">
        <v>455</v>
      </c>
    </row>
    <row r="1072" spans="1:6">
      <c r="B1072" s="17">
        <v>11</v>
      </c>
      <c r="C1072" s="25">
        <v>-0.53508999999999995</v>
      </c>
      <c r="D1072" s="25">
        <v>2.2040799999999998</v>
      </c>
      <c r="E1072" s="20">
        <v>-0.57843999999999995</v>
      </c>
      <c r="F1072" t="s">
        <v>456</v>
      </c>
    </row>
    <row r="1073" spans="2:6">
      <c r="B1073" s="17">
        <v>12</v>
      </c>
      <c r="C1073" s="20">
        <v>-0.51670000000000005</v>
      </c>
      <c r="D1073" s="20">
        <v>2.1721599999999999</v>
      </c>
      <c r="E1073" s="20">
        <v>-0.57423000000000002</v>
      </c>
    </row>
    <row r="1074" spans="2:6">
      <c r="B1074" s="17">
        <v>13</v>
      </c>
      <c r="C1074" s="20">
        <v>-0.38030000000000003</v>
      </c>
      <c r="D1074" s="20">
        <v>2.1381999999999999</v>
      </c>
      <c r="E1074" s="20">
        <v>-0.57423000000000002</v>
      </c>
      <c r="F1074" t="s">
        <v>457</v>
      </c>
    </row>
    <row r="1075" spans="2:6">
      <c r="B1075" s="17">
        <v>14</v>
      </c>
      <c r="C1075" s="20">
        <v>-0.54259999999999997</v>
      </c>
      <c r="D1075" s="20">
        <v>2.08019</v>
      </c>
      <c r="E1075" s="20">
        <v>-0.50788</v>
      </c>
    </row>
    <row r="1076" spans="2:6">
      <c r="B1076" s="17">
        <v>15</v>
      </c>
      <c r="C1076" s="20">
        <v>-0.55225999999999997</v>
      </c>
      <c r="D1076" s="20">
        <f>2.09192</f>
        <v>2.09192</v>
      </c>
      <c r="E1076" s="20">
        <f>-0.40738</f>
        <v>-0.40738000000000002</v>
      </c>
    </row>
    <row r="1077" spans="2:6">
      <c r="B1077" s="17">
        <v>16</v>
      </c>
      <c r="C1077" s="20">
        <v>-0.55225999999999997</v>
      </c>
      <c r="D1077" s="20">
        <v>2.1125400000000001</v>
      </c>
      <c r="E1077" s="20">
        <v>-0.47720000000000001</v>
      </c>
      <c r="F1077" t="s">
        <v>458</v>
      </c>
    </row>
    <row r="1078" spans="2:6">
      <c r="B1078" s="17">
        <v>17</v>
      </c>
      <c r="C1078" s="20">
        <v>-0.52456999999999998</v>
      </c>
      <c r="D1078" s="20">
        <v>2.1673900000000001</v>
      </c>
      <c r="E1078" s="20">
        <v>-0.4748</v>
      </c>
    </row>
    <row r="1079" spans="2:6">
      <c r="B1079" s="17">
        <v>18</v>
      </c>
      <c r="C1079" s="20">
        <v>-0.54947999999999997</v>
      </c>
      <c r="D1079" s="20">
        <v>2.12805</v>
      </c>
      <c r="E1079" s="20">
        <v>-0.62948999999999999</v>
      </c>
    </row>
    <row r="1080" spans="2:6">
      <c r="B1080" s="17">
        <v>19</v>
      </c>
      <c r="C1080" s="20">
        <v>-0.49508000000000002</v>
      </c>
      <c r="D1080" s="20">
        <v>2.1773899999999999</v>
      </c>
      <c r="E1080" s="20">
        <v>-0.62948999999999999</v>
      </c>
      <c r="F1080" t="s">
        <v>459</v>
      </c>
    </row>
    <row r="1081" spans="2:6">
      <c r="B1081" s="17">
        <v>20</v>
      </c>
      <c r="C1081" s="20">
        <v>-0.48042000000000001</v>
      </c>
      <c r="D1081" s="20">
        <v>2.1654800000000001</v>
      </c>
      <c r="E1081" s="20">
        <v>-0.31135000000000002</v>
      </c>
    </row>
    <row r="1082" spans="2:6">
      <c r="B1082" s="17">
        <v>21</v>
      </c>
      <c r="C1082" s="20">
        <v>-0.50480000000000003</v>
      </c>
      <c r="D1082" s="20">
        <v>2.1320999999999999</v>
      </c>
      <c r="E1082" s="20">
        <v>-0.45043</v>
      </c>
    </row>
    <row r="1083" spans="2:6">
      <c r="B1083" s="17">
        <v>22</v>
      </c>
      <c r="C1083" s="20">
        <v>-0.51676999999999995</v>
      </c>
      <c r="D1083" s="20">
        <v>2.0876899999999998</v>
      </c>
      <c r="E1083" s="20">
        <v>-0.55108000000000001</v>
      </c>
    </row>
    <row r="1084" spans="2:6">
      <c r="B1084" s="17">
        <v>23</v>
      </c>
      <c r="C1084" s="20">
        <v>-0.54876999999999998</v>
      </c>
      <c r="D1084" s="20">
        <v>2.1229300000000002</v>
      </c>
      <c r="E1084" s="20">
        <v>-0.55108000000000001</v>
      </c>
      <c r="F1084" t="s">
        <v>460</v>
      </c>
    </row>
    <row r="1085" spans="2:6">
      <c r="B1085" s="17">
        <v>24</v>
      </c>
      <c r="C1085" s="20">
        <v>-0.54295000000000004</v>
      </c>
      <c r="D1085" s="20">
        <v>2.1434600000000001</v>
      </c>
      <c r="E1085" s="20">
        <v>-0.52727999999999997</v>
      </c>
    </row>
    <row r="1086" spans="2:6">
      <c r="B1086" s="17">
        <v>25</v>
      </c>
      <c r="C1086" s="20">
        <v>-0.47686000000000001</v>
      </c>
      <c r="D1086" s="20">
        <v>2.0956600000000001</v>
      </c>
      <c r="E1086" s="20">
        <v>-0.52727999999999997</v>
      </c>
      <c r="F1086" t="s">
        <v>461</v>
      </c>
    </row>
    <row r="1087" spans="2:6">
      <c r="B1087" s="17">
        <v>26</v>
      </c>
      <c r="C1087" s="20">
        <v>-0.44177</v>
      </c>
      <c r="D1087" s="20">
        <v>2.0703</v>
      </c>
      <c r="E1087" s="20">
        <v>-0.42231999999999997</v>
      </c>
    </row>
    <row r="1088" spans="2:6">
      <c r="B1088" s="17">
        <v>27</v>
      </c>
      <c r="C1088" s="20">
        <v>-0.50190000000000001</v>
      </c>
      <c r="D1088" s="20">
        <v>2.0545</v>
      </c>
      <c r="E1088" s="20">
        <v>-0.56830000000000003</v>
      </c>
    </row>
    <row r="1089" spans="2:6">
      <c r="B1089" s="17">
        <v>28</v>
      </c>
      <c r="C1089" s="20">
        <v>-0.51680000000000004</v>
      </c>
      <c r="D1089" s="20">
        <v>2.0651999999999999</v>
      </c>
      <c r="E1089" s="20">
        <v>-0.56830000000000003</v>
      </c>
      <c r="F1089" t="s">
        <v>462</v>
      </c>
    </row>
    <row r="1090" spans="2:6">
      <c r="B1090" s="17">
        <v>29</v>
      </c>
      <c r="C1090" s="20">
        <v>-0.59740000000000004</v>
      </c>
      <c r="D1090" s="20">
        <v>2.0516999999999999</v>
      </c>
      <c r="E1090" s="20">
        <v>-0.62560000000000004</v>
      </c>
    </row>
    <row r="1091" spans="2:6">
      <c r="B1091" s="17">
        <v>30</v>
      </c>
      <c r="C1091" s="20">
        <v>-0.57479999999999998</v>
      </c>
      <c r="D1091" s="20">
        <v>2.08</v>
      </c>
      <c r="E1091" s="20">
        <v>-0.61629999999999996</v>
      </c>
    </row>
    <row r="1092" spans="2:6">
      <c r="B1092" s="17">
        <v>31</v>
      </c>
      <c r="C1092" s="20">
        <v>-0.52259999999999995</v>
      </c>
      <c r="D1092" s="20">
        <v>2.1118000000000001</v>
      </c>
      <c r="E1092" s="20">
        <v>-0.51970000000000005</v>
      </c>
    </row>
    <row r="1093" spans="2:6">
      <c r="B1093" s="17">
        <v>32</v>
      </c>
      <c r="C1093" s="20">
        <v>-0.55389999999999995</v>
      </c>
      <c r="D1093" s="20">
        <v>2.0771000000000002</v>
      </c>
      <c r="E1093" s="20">
        <v>-0.51970000000000005</v>
      </c>
      <c r="F1093" t="s">
        <v>463</v>
      </c>
    </row>
    <row r="1094" spans="2:6">
      <c r="B1094" s="17">
        <v>33</v>
      </c>
      <c r="C1094" s="20">
        <v>-0.37180000000000002</v>
      </c>
      <c r="D1094" s="20">
        <v>2.0619999999999998</v>
      </c>
      <c r="E1094" s="20">
        <v>-0.65939999999999999</v>
      </c>
    </row>
    <row r="1095" spans="2:6">
      <c r="B1095" s="17">
        <v>34</v>
      </c>
      <c r="C1095" s="20">
        <v>-0.50109999999999999</v>
      </c>
      <c r="D1095" s="20">
        <v>2.0600999999999998</v>
      </c>
      <c r="E1095" s="20">
        <v>-0.65939999999999999</v>
      </c>
      <c r="F1095" t="s">
        <v>464</v>
      </c>
    </row>
    <row r="1096" spans="2:6">
      <c r="B1096" s="17">
        <v>35</v>
      </c>
      <c r="C1096" s="20">
        <v>-0.50849999999999995</v>
      </c>
      <c r="D1096" s="20">
        <v>2.0718000000000001</v>
      </c>
      <c r="E1096" s="20">
        <v>-0.65939999999999999</v>
      </c>
      <c r="F1096" t="s">
        <v>465</v>
      </c>
    </row>
    <row r="1097" spans="2:6">
      <c r="B1097" s="17">
        <v>36</v>
      </c>
      <c r="C1097" s="20">
        <v>-0.52029999999999998</v>
      </c>
      <c r="D1097" s="20">
        <v>2.0596000000000001</v>
      </c>
      <c r="E1097" s="20">
        <v>-0.71889999999999998</v>
      </c>
    </row>
    <row r="1098" spans="2:6">
      <c r="B1098" s="17">
        <v>37</v>
      </c>
      <c r="C1098" s="20">
        <v>-0.62990000000000002</v>
      </c>
      <c r="D1098" s="20">
        <v>2.0745</v>
      </c>
      <c r="E1098" s="20">
        <v>-0.71889999999999998</v>
      </c>
      <c r="F1098" t="s">
        <v>443</v>
      </c>
    </row>
    <row r="1099" spans="2:6">
      <c r="B1099" s="17">
        <v>38</v>
      </c>
      <c r="C1099" s="20">
        <v>-0.53120000000000001</v>
      </c>
      <c r="D1099" s="20">
        <v>2.0727000000000002</v>
      </c>
      <c r="E1099" s="20">
        <v>-0.71889999999999998</v>
      </c>
      <c r="F1099" t="s">
        <v>466</v>
      </c>
    </row>
    <row r="1100" spans="2:6">
      <c r="B1100" s="17">
        <v>39</v>
      </c>
      <c r="C1100" s="20">
        <v>-0.46289999999999998</v>
      </c>
      <c r="D1100" s="20">
        <v>2.0869</v>
      </c>
      <c r="E1100" s="20">
        <v>-0.71889999999999998</v>
      </c>
      <c r="F1100" t="s">
        <v>467</v>
      </c>
    </row>
    <row r="1101" spans="2:6">
      <c r="B1101" s="17">
        <v>40</v>
      </c>
      <c r="C1101" s="20">
        <v>-0.53500000000000003</v>
      </c>
      <c r="D1101" s="20">
        <v>2.0758000000000001</v>
      </c>
      <c r="E1101" s="20">
        <v>-0.64300000000000002</v>
      </c>
    </row>
    <row r="1102" spans="2:6">
      <c r="B1102" s="17">
        <v>41</v>
      </c>
      <c r="C1102" s="20">
        <v>-0.49330000000000002</v>
      </c>
      <c r="D1102" s="20">
        <v>2.1141000000000001</v>
      </c>
      <c r="E1102" s="20">
        <v>-1.7705</v>
      </c>
    </row>
    <row r="1103" spans="2:6">
      <c r="B1103" s="17">
        <v>42</v>
      </c>
      <c r="C1103" s="20">
        <v>-0.51119999999999999</v>
      </c>
      <c r="D1103" s="20">
        <v>2.1027999999999998</v>
      </c>
      <c r="E1103" s="20">
        <v>-1.7705</v>
      </c>
      <c r="F1103" t="s">
        <v>468</v>
      </c>
    </row>
    <row r="1104" spans="2:6">
      <c r="B1104" s="17">
        <v>43</v>
      </c>
      <c r="C1104" s="20">
        <v>-0.57579999999999998</v>
      </c>
      <c r="D1104" s="20">
        <v>2.0909</v>
      </c>
      <c r="E1104" s="20">
        <v>-1.6508</v>
      </c>
    </row>
    <row r="1105" spans="1:6">
      <c r="B1105" s="17">
        <v>44</v>
      </c>
      <c r="C1105" s="20">
        <v>-0.50190000000000001</v>
      </c>
      <c r="D1105" s="20">
        <v>2.085</v>
      </c>
      <c r="E1105" s="20">
        <v>-0.49780000000000002</v>
      </c>
    </row>
    <row r="1106" spans="1:6">
      <c r="B1106" s="17">
        <v>45</v>
      </c>
      <c r="C1106" s="20">
        <v>-0.50139999999999996</v>
      </c>
      <c r="D1106" s="20">
        <v>2.0943000000000001</v>
      </c>
      <c r="E1106" s="20">
        <v>-0.49780000000000002</v>
      </c>
      <c r="F1106" t="s">
        <v>469</v>
      </c>
    </row>
    <row r="1107" spans="1:6">
      <c r="B1107" s="17">
        <v>46</v>
      </c>
      <c r="C1107" s="20">
        <v>-0.53459999999999996</v>
      </c>
      <c r="D1107" s="20">
        <v>2.0748000000000002</v>
      </c>
      <c r="E1107" s="20">
        <v>-0.49780000000000002</v>
      </c>
      <c r="F1107" t="s">
        <v>470</v>
      </c>
    </row>
    <row r="1108" spans="1:6">
      <c r="B1108" s="17">
        <v>47</v>
      </c>
      <c r="C1108" s="20">
        <v>-0.42159999999999997</v>
      </c>
      <c r="D1108" s="20">
        <v>2.0728</v>
      </c>
      <c r="E1108" s="20">
        <v>-0.2757</v>
      </c>
    </row>
    <row r="1109" spans="1:6">
      <c r="B1109" s="17">
        <v>48</v>
      </c>
      <c r="C1109" s="20">
        <v>-0.55510000000000004</v>
      </c>
      <c r="D1109" s="20">
        <v>2.0853000000000002</v>
      </c>
      <c r="E1109" s="20">
        <v>-0.2757</v>
      </c>
      <c r="F1109" t="s">
        <v>471</v>
      </c>
    </row>
    <row r="1110" spans="1:6">
      <c r="B1110" s="17">
        <v>49</v>
      </c>
      <c r="C1110" s="20">
        <v>-0.42959999999999998</v>
      </c>
      <c r="D1110" s="20">
        <v>2.0813999999999999</v>
      </c>
      <c r="E1110" s="20">
        <v>-0.2757</v>
      </c>
      <c r="F1110" t="s">
        <v>472</v>
      </c>
    </row>
    <row r="1111" spans="1:6">
      <c r="B1111" s="17">
        <v>50</v>
      </c>
      <c r="C1111" s="20">
        <v>-0.52480000000000004</v>
      </c>
      <c r="D1111" s="20">
        <v>2.0689000000000002</v>
      </c>
      <c r="E1111" s="20">
        <v>-0.41570000000000001</v>
      </c>
    </row>
    <row r="1112" spans="1:6">
      <c r="B1112" s="17">
        <v>51</v>
      </c>
      <c r="C1112" s="20">
        <v>-0.45569999999999999</v>
      </c>
      <c r="D1112" s="20">
        <v>2.0642</v>
      </c>
      <c r="E1112" s="20">
        <v>-0.76229999999999998</v>
      </c>
    </row>
    <row r="1113" spans="1:6">
      <c r="B1113" s="17">
        <v>52</v>
      </c>
      <c r="C1113" s="20">
        <v>-0.4027</v>
      </c>
      <c r="D1113" s="20">
        <v>2.0668000000000002</v>
      </c>
      <c r="E1113" s="20">
        <v>-0.76229999999999998</v>
      </c>
      <c r="F1113" t="s">
        <v>473</v>
      </c>
    </row>
    <row r="1114" spans="1:6">
      <c r="A1114">
        <v>2019</v>
      </c>
      <c r="B1114" s="17">
        <v>1</v>
      </c>
      <c r="C1114" s="20">
        <v>-0.44729999999999998</v>
      </c>
      <c r="D1114" s="20">
        <v>1.9579</v>
      </c>
      <c r="E1114" s="20">
        <v>-0.76229999999999998</v>
      </c>
      <c r="F1114" t="s">
        <v>474</v>
      </c>
    </row>
    <row r="1115" spans="1:6">
      <c r="B1115" s="17">
        <v>2</v>
      </c>
      <c r="C1115" s="20">
        <v>-0.433</v>
      </c>
      <c r="D1115" s="20">
        <v>2.0295999999999998</v>
      </c>
      <c r="E1115" s="20">
        <v>-0.76229999999999998</v>
      </c>
      <c r="F1115" t="s">
        <v>475</v>
      </c>
    </row>
    <row r="1116" spans="1:6">
      <c r="B1116" s="17">
        <v>3</v>
      </c>
      <c r="C1116" s="20">
        <v>-0.45910000000000001</v>
      </c>
      <c r="D1116" s="20">
        <v>2.0123000000000002</v>
      </c>
      <c r="E1116" s="20">
        <v>-0.44750000000000001</v>
      </c>
    </row>
    <row r="1117" spans="1:6">
      <c r="B1117" s="17">
        <v>4</v>
      </c>
      <c r="C1117" s="20">
        <v>-0.50919999999999999</v>
      </c>
      <c r="D1117" s="20">
        <v>1.9926999999999999</v>
      </c>
      <c r="E1117" s="20">
        <v>-0.40529999999999999</v>
      </c>
    </row>
    <row r="1118" spans="1:6">
      <c r="B1118" s="17">
        <v>5</v>
      </c>
      <c r="C1118" s="20">
        <v>-0.434</v>
      </c>
      <c r="D1118" s="20">
        <v>1.9751000000000001</v>
      </c>
      <c r="E1118" s="20">
        <v>-0.52529999999999999</v>
      </c>
    </row>
    <row r="1119" spans="1:6">
      <c r="B1119" s="17">
        <v>6</v>
      </c>
      <c r="C1119" s="20">
        <v>-0.46579999999999999</v>
      </c>
      <c r="D1119" s="20">
        <v>1.8956999999999999</v>
      </c>
      <c r="E1119" s="20">
        <v>-0.51639999999999997</v>
      </c>
    </row>
    <row r="1120" spans="1:6">
      <c r="B1120" s="17">
        <v>7</v>
      </c>
      <c r="C1120" s="20">
        <v>-0.46760000000000002</v>
      </c>
      <c r="D1120" s="20">
        <v>1.8726</v>
      </c>
      <c r="E1120" s="20">
        <v>-0.51639999999999997</v>
      </c>
      <c r="F1120" t="s">
        <v>433</v>
      </c>
    </row>
    <row r="1121" spans="2:6">
      <c r="B1121" s="17">
        <v>8</v>
      </c>
      <c r="C1121" s="20">
        <v>-0.52080000000000004</v>
      </c>
      <c r="D1121" s="20">
        <v>1.7365999999999999</v>
      </c>
      <c r="E1121" s="20">
        <v>-0.42959999999999998</v>
      </c>
    </row>
    <row r="1122" spans="2:6">
      <c r="B1122" s="17">
        <v>9</v>
      </c>
      <c r="C1122" s="20">
        <v>-0.51590000000000003</v>
      </c>
      <c r="D1122" s="20">
        <v>1.7612000000000001</v>
      </c>
      <c r="E1122" s="20">
        <v>-0.38719999999999999</v>
      </c>
    </row>
    <row r="1123" spans="2:6">
      <c r="B1123" s="17">
        <v>10</v>
      </c>
      <c r="C1123" s="20">
        <v>-0.48799999999999999</v>
      </c>
      <c r="D1123" s="20">
        <v>1.7373000000000001</v>
      </c>
      <c r="E1123" s="20">
        <v>-0.57809999999999995</v>
      </c>
    </row>
    <row r="1124" spans="2:6">
      <c r="B1124" s="17">
        <v>11</v>
      </c>
      <c r="C1124" s="20">
        <v>-0.52869999999999995</v>
      </c>
      <c r="D1124" s="20">
        <v>1.6692</v>
      </c>
      <c r="E1124" s="20">
        <v>-0.54</v>
      </c>
    </row>
    <row r="1125" spans="2:6">
      <c r="B1125" s="17">
        <v>12</v>
      </c>
      <c r="C1125" s="20">
        <v>-0.435</v>
      </c>
      <c r="D1125" s="20">
        <v>1.6214999999999999</v>
      </c>
      <c r="E1125" s="20">
        <v>-0.48530000000000001</v>
      </c>
    </row>
    <row r="1126" spans="2:6">
      <c r="B1126" s="17">
        <v>13</v>
      </c>
      <c r="C1126" s="20">
        <v>-0.43509999999999999</v>
      </c>
      <c r="D1126" s="20">
        <v>1.5708</v>
      </c>
      <c r="E1126" s="20">
        <v>-0.45350000000000001</v>
      </c>
    </row>
    <row r="1127" spans="2:6">
      <c r="B1127" s="17">
        <v>14</v>
      </c>
      <c r="C1127" s="20">
        <v>-0.52229999999999999</v>
      </c>
      <c r="D1127" s="20">
        <v>1.5764</v>
      </c>
      <c r="E1127" s="20">
        <v>-0.39319999999999999</v>
      </c>
    </row>
    <row r="1128" spans="2:6">
      <c r="B1128" s="17">
        <v>15</v>
      </c>
      <c r="C1128" s="20">
        <v>-0.56410000000000005</v>
      </c>
      <c r="D1128" s="20">
        <v>1.5841000000000001</v>
      </c>
      <c r="E1128" s="20">
        <v>-0.58479999999999999</v>
      </c>
    </row>
    <row r="1129" spans="2:6">
      <c r="B1129" s="17">
        <v>16</v>
      </c>
      <c r="C1129" s="20">
        <v>-0.56410000000000005</v>
      </c>
      <c r="D1129" s="20">
        <v>1.6201000000000001</v>
      </c>
      <c r="E1129" s="20">
        <v>-0.57509999999999994</v>
      </c>
      <c r="F1129" t="s">
        <v>476</v>
      </c>
    </row>
    <row r="1130" spans="2:6">
      <c r="B1130" s="17">
        <v>17</v>
      </c>
      <c r="C1130" s="20">
        <v>-0.58499999999999996</v>
      </c>
      <c r="D1130" s="20">
        <v>1.5942000000000001</v>
      </c>
      <c r="E1130" s="20">
        <v>-0.57509999999999994</v>
      </c>
      <c r="F1130" t="s">
        <v>477</v>
      </c>
    </row>
    <row r="1131" spans="2:6">
      <c r="B1131" s="17">
        <v>18</v>
      </c>
      <c r="C1131" s="20">
        <v>-0.58199999999999996</v>
      </c>
      <c r="D1131" s="20">
        <v>1.5868</v>
      </c>
      <c r="E1131" s="20">
        <v>-0.4456</v>
      </c>
    </row>
    <row r="1132" spans="2:6">
      <c r="B1132" s="17">
        <v>19</v>
      </c>
      <c r="C1132" s="20">
        <v>-0.60950000000000004</v>
      </c>
      <c r="D1132" s="20">
        <v>1.5588</v>
      </c>
      <c r="E1132" s="20">
        <v>-0.40679999999999999</v>
      </c>
    </row>
    <row r="1133" spans="2:6">
      <c r="B1133" s="17">
        <v>20</v>
      </c>
      <c r="C1133" s="20">
        <v>-0.66879999999999995</v>
      </c>
      <c r="D1133" s="20">
        <v>1.5238</v>
      </c>
      <c r="E1133" s="20">
        <v>-0.40679999999999999</v>
      </c>
      <c r="F1133" t="s">
        <v>478</v>
      </c>
    </row>
    <row r="1134" spans="2:6">
      <c r="B1134" s="17">
        <v>21</v>
      </c>
      <c r="C1134" s="20">
        <v>-0.61509999999999998</v>
      </c>
      <c r="D1134" s="20">
        <v>1.5287999999999999</v>
      </c>
      <c r="E1134" s="20">
        <v>-0.61450000000000005</v>
      </c>
    </row>
    <row r="1135" spans="2:6">
      <c r="B1135" s="17">
        <v>22</v>
      </c>
      <c r="C1135" s="20">
        <v>-0.59150000000000003</v>
      </c>
      <c r="D1135" s="20">
        <v>1.6979</v>
      </c>
      <c r="E1135" s="20">
        <v>-0.42399999999999999</v>
      </c>
    </row>
    <row r="1136" spans="2:6">
      <c r="B1136" s="17">
        <v>23</v>
      </c>
      <c r="C1136" s="20">
        <v>-0.61760000000000004</v>
      </c>
      <c r="D1136" s="20">
        <v>1.4067000000000001</v>
      </c>
      <c r="E1136" s="20">
        <v>-0.52110000000000001</v>
      </c>
    </row>
    <row r="1137" spans="2:6">
      <c r="B1137" s="17">
        <v>24</v>
      </c>
      <c r="C1137" s="20">
        <v>-0.56869999999999998</v>
      </c>
      <c r="D1137" s="20">
        <v>1.3228</v>
      </c>
      <c r="E1137" s="20">
        <v>-0.52110000000000001</v>
      </c>
      <c r="F1137" t="s">
        <v>479</v>
      </c>
    </row>
    <row r="1138" spans="2:6">
      <c r="B1138" s="17">
        <v>25</v>
      </c>
      <c r="C1138" s="20">
        <v>-0.70409999999999995</v>
      </c>
      <c r="D1138" s="20">
        <v>1.1372</v>
      </c>
      <c r="E1138" s="20">
        <v>-0.59109999999999996</v>
      </c>
    </row>
    <row r="1139" spans="2:6">
      <c r="B1139" s="17">
        <v>26</v>
      </c>
      <c r="C1139" s="20">
        <v>-0.64090000000000003</v>
      </c>
      <c r="D1139" s="20">
        <v>1.1573</v>
      </c>
      <c r="E1139" s="20">
        <v>-0.64259999999999995</v>
      </c>
    </row>
    <row r="1140" spans="2:6">
      <c r="B1140" s="17">
        <v>27</v>
      </c>
      <c r="C1140" s="20">
        <v>-0.66979999999999995</v>
      </c>
      <c r="D1140" s="20">
        <v>1.1224000000000001</v>
      </c>
      <c r="E1140" s="20">
        <v>-0.64259999999999995</v>
      </c>
      <c r="F1140" t="s">
        <v>480</v>
      </c>
    </row>
    <row r="1141" spans="2:6">
      <c r="B1141" s="17">
        <v>28</v>
      </c>
      <c r="C1141" s="20">
        <v>-0.81010000000000004</v>
      </c>
      <c r="D1141" s="20">
        <v>1.1817</v>
      </c>
      <c r="E1141" s="20">
        <v>-0.64259999999999995</v>
      </c>
      <c r="F1141" t="s">
        <v>481</v>
      </c>
    </row>
    <row r="1142" spans="2:6">
      <c r="B1142" s="17">
        <v>29</v>
      </c>
      <c r="C1142" s="20">
        <v>-0.71609999999999996</v>
      </c>
      <c r="D1142" s="20">
        <v>1.2144999999999999</v>
      </c>
      <c r="E1142" s="20">
        <v>-0.64259999999999995</v>
      </c>
      <c r="F1142" t="s">
        <v>482</v>
      </c>
    </row>
    <row r="1143" spans="2:6">
      <c r="B1143" s="17">
        <v>30</v>
      </c>
      <c r="C1143" s="20">
        <v>-0.71130000000000004</v>
      </c>
      <c r="D1143" s="20">
        <v>1.1631</v>
      </c>
      <c r="E1143" s="20">
        <v>-0.64259999999999995</v>
      </c>
      <c r="F1143" t="s">
        <v>483</v>
      </c>
    </row>
    <row r="1144" spans="2:6">
      <c r="B1144" s="17">
        <v>31</v>
      </c>
      <c r="C1144" s="20">
        <v>-0.68130000000000002</v>
      </c>
      <c r="D1144" s="20">
        <v>1.2882</v>
      </c>
      <c r="E1144" s="20">
        <v>-0.64259999999999995</v>
      </c>
      <c r="F1144" t="s">
        <v>484</v>
      </c>
    </row>
    <row r="1145" spans="2:6">
      <c r="B1145" s="17">
        <v>32</v>
      </c>
      <c r="C1145" s="20">
        <v>-0.68510000000000004</v>
      </c>
      <c r="D1145" s="20">
        <v>1.0109999999999999</v>
      </c>
      <c r="E1145" s="20">
        <v>-0.53039999999999998</v>
      </c>
    </row>
    <row r="1146" spans="2:6">
      <c r="B1146" s="17">
        <v>33</v>
      </c>
      <c r="C1146" s="20">
        <v>-0.76870000000000005</v>
      </c>
      <c r="D1146" s="20">
        <v>0.96689999999999998</v>
      </c>
      <c r="E1146" s="20">
        <v>-0.53039999999999998</v>
      </c>
      <c r="F1146" t="s">
        <v>485</v>
      </c>
    </row>
    <row r="1147" spans="2:6">
      <c r="B1147" s="17">
        <v>34</v>
      </c>
      <c r="C1147" s="20">
        <v>-0.74019999999999997</v>
      </c>
      <c r="D1147" s="20">
        <v>0.88039999999999996</v>
      </c>
      <c r="E1147" s="20">
        <v>-0.81740000000000002</v>
      </c>
    </row>
    <row r="1148" spans="2:6">
      <c r="B1148" s="17">
        <v>35</v>
      </c>
      <c r="C1148" s="20">
        <v>-0.75829999999999997</v>
      </c>
      <c r="D1148" s="20">
        <v>0.78410000000000002</v>
      </c>
      <c r="E1148" s="20">
        <v>-0.81740000000000002</v>
      </c>
      <c r="F1148" t="s">
        <v>486</v>
      </c>
    </row>
    <row r="1149" spans="2:6">
      <c r="B1149" s="17">
        <v>36</v>
      </c>
      <c r="C1149" s="20">
        <v>-0.80079999999999996</v>
      </c>
      <c r="D1149" s="20">
        <v>0.68330000000000002</v>
      </c>
      <c r="E1149" s="20">
        <v>-0.81059999999999999</v>
      </c>
    </row>
    <row r="1150" spans="2:6">
      <c r="B1150" s="17">
        <v>37</v>
      </c>
      <c r="C1150" s="20">
        <v>-0.72260000000000002</v>
      </c>
      <c r="D1150" s="20">
        <v>0.81679999999999997</v>
      </c>
      <c r="E1150" s="20">
        <v>-0.81059999999999999</v>
      </c>
      <c r="F1150" t="s">
        <v>443</v>
      </c>
    </row>
    <row r="1151" spans="2:6">
      <c r="B1151" s="17">
        <v>38</v>
      </c>
      <c r="C1151" s="20">
        <v>-0.66790000000000005</v>
      </c>
      <c r="D1151" s="20">
        <v>0.91059999999999997</v>
      </c>
      <c r="E1151" s="20">
        <v>-0.81059999999999999</v>
      </c>
      <c r="F1151" t="s">
        <v>466</v>
      </c>
    </row>
    <row r="1152" spans="2:6">
      <c r="B1152" s="17">
        <v>39</v>
      </c>
      <c r="C1152" s="20">
        <v>-0.74460000000000004</v>
      </c>
      <c r="D1152" s="20">
        <v>0.91110000000000002</v>
      </c>
      <c r="E1152" s="20">
        <v>-1.1306</v>
      </c>
    </row>
    <row r="1153" spans="1:6">
      <c r="B1153" s="17">
        <v>40</v>
      </c>
      <c r="C1153" s="20">
        <v>-0.67300000000000004</v>
      </c>
      <c r="D1153" s="20">
        <v>0.88280000000000003</v>
      </c>
      <c r="E1153" s="20">
        <v>-0.97609999999999997</v>
      </c>
    </row>
    <row r="1154" spans="1:6">
      <c r="B1154" s="17">
        <v>41</v>
      </c>
      <c r="C1154" s="20">
        <v>-0.7177</v>
      </c>
      <c r="D1154" s="20">
        <v>0.83860000000000001</v>
      </c>
      <c r="E1154" s="20">
        <v>-0.87209999999999999</v>
      </c>
    </row>
    <row r="1155" spans="1:6">
      <c r="B1155" s="17">
        <v>42</v>
      </c>
      <c r="C1155" s="20">
        <v>-0.66310000000000002</v>
      </c>
      <c r="D1155" s="20">
        <v>0.99399999999999999</v>
      </c>
      <c r="E1155" s="20">
        <v>-0.87209999999999999</v>
      </c>
      <c r="F1155" t="s">
        <v>468</v>
      </c>
    </row>
    <row r="1156" spans="1:6">
      <c r="B1156" s="17">
        <v>43</v>
      </c>
      <c r="C1156" s="20">
        <v>-0.68759999999999999</v>
      </c>
      <c r="D1156" s="20">
        <v>1.0464</v>
      </c>
      <c r="E1156" s="20">
        <v>-0.87209999999999999</v>
      </c>
      <c r="F1156" t="s">
        <v>487</v>
      </c>
    </row>
    <row r="1157" spans="1:6">
      <c r="B1157" s="17">
        <v>44</v>
      </c>
      <c r="C1157" s="20">
        <v>-0.67569999999999997</v>
      </c>
      <c r="D1157" s="20">
        <v>1.0529999999999999</v>
      </c>
      <c r="E1157" s="20">
        <v>-0.79700000000000004</v>
      </c>
    </row>
    <row r="1158" spans="1:6">
      <c r="B1158" s="17">
        <v>45</v>
      </c>
      <c r="C1158" s="20">
        <v>-0.63300000000000001</v>
      </c>
      <c r="D1158" s="20">
        <v>1.1028</v>
      </c>
      <c r="E1158" s="20">
        <v>-0.87880000000000003</v>
      </c>
    </row>
    <row r="1159" spans="1:6">
      <c r="B1159" s="17">
        <v>46</v>
      </c>
      <c r="C1159" s="20">
        <v>-0.61850000000000005</v>
      </c>
      <c r="D1159" s="20">
        <v>1.5127999999999999</v>
      </c>
      <c r="E1159" s="20">
        <v>-0.87880000000000003</v>
      </c>
      <c r="F1159" t="s">
        <v>488</v>
      </c>
    </row>
    <row r="1160" spans="1:6">
      <c r="B1160" s="17">
        <v>47</v>
      </c>
      <c r="C1160" s="20">
        <v>-0.59470000000000001</v>
      </c>
      <c r="D1160" s="20">
        <v>1.0855999999999999</v>
      </c>
      <c r="E1160" s="20">
        <v>-0.75980000000000003</v>
      </c>
    </row>
    <row r="1161" spans="1:6">
      <c r="B1161" s="17">
        <v>48</v>
      </c>
      <c r="C1161" s="20">
        <v>-0.59150000000000003</v>
      </c>
      <c r="D1161" s="20">
        <v>1.0679000000000001</v>
      </c>
      <c r="E1161" s="20">
        <v>-0.35709999999999997</v>
      </c>
    </row>
    <row r="1162" spans="1:6">
      <c r="B1162" s="17">
        <v>49</v>
      </c>
      <c r="C1162" s="20">
        <v>-0.53669999999999995</v>
      </c>
      <c r="D1162" s="20">
        <v>1.5864</v>
      </c>
      <c r="E1162" s="20">
        <v>-0.21079999999999999</v>
      </c>
    </row>
    <row r="1163" spans="1:6">
      <c r="B1163" s="17">
        <v>50</v>
      </c>
      <c r="C1163" s="20">
        <v>-0.54059999999999997</v>
      </c>
      <c r="D1163" s="20">
        <v>1.0820000000000001</v>
      </c>
      <c r="E1163" s="20">
        <v>-0.66410000000000002</v>
      </c>
    </row>
    <row r="1164" spans="1:6">
      <c r="B1164" s="17">
        <v>51</v>
      </c>
      <c r="C1164" s="20">
        <v>-0.55200000000000005</v>
      </c>
      <c r="D1164" s="20">
        <v>1.1011</v>
      </c>
      <c r="E1164" s="20">
        <v>-0.68</v>
      </c>
    </row>
    <row r="1165" spans="1:6">
      <c r="B1165" s="17">
        <v>52</v>
      </c>
      <c r="C1165" s="20">
        <v>-0.56210000000000004</v>
      </c>
      <c r="D1165" s="20">
        <v>1.0766</v>
      </c>
      <c r="E1165" s="20">
        <v>-0.68</v>
      </c>
      <c r="F1165" t="s">
        <v>473</v>
      </c>
    </row>
    <row r="1166" spans="1:6">
      <c r="A1166" s="17">
        <v>2020</v>
      </c>
      <c r="B1166" s="17">
        <v>1</v>
      </c>
      <c r="C1166" s="20">
        <v>-0.56759999999999999</v>
      </c>
      <c r="D1166" s="20">
        <v>1.4419</v>
      </c>
      <c r="E1166" s="20">
        <v>-0.53939999999999999</v>
      </c>
    </row>
    <row r="1167" spans="1:6">
      <c r="B1167" s="17">
        <v>2</v>
      </c>
      <c r="C1167" s="20">
        <v>-0.54220000000000002</v>
      </c>
      <c r="D1167" s="20">
        <v>1.0807</v>
      </c>
      <c r="E1167" s="20">
        <v>-0.6028</v>
      </c>
    </row>
    <row r="1168" spans="1:6">
      <c r="B1168" s="17">
        <v>3</v>
      </c>
      <c r="C1168" s="20">
        <v>-0.7</v>
      </c>
      <c r="D1168" s="20">
        <v>1.0875999999999999</v>
      </c>
      <c r="E1168" s="20">
        <v>-0.54390000000000005</v>
      </c>
    </row>
    <row r="1169" spans="2:6">
      <c r="B1169" s="17">
        <v>4</v>
      </c>
      <c r="C1169" s="20">
        <v>-0.8075</v>
      </c>
      <c r="D1169" s="20">
        <v>1.0721000000000001</v>
      </c>
      <c r="E1169" s="20">
        <v>-0.52939999999999998</v>
      </c>
    </row>
    <row r="1170" spans="2:6">
      <c r="B1170" s="17">
        <v>5</v>
      </c>
      <c r="C1170" s="20">
        <v>-0.55179999999999996</v>
      </c>
      <c r="D1170" s="20">
        <v>1.0273000000000001</v>
      </c>
      <c r="E1170" s="20">
        <v>-0.4728</v>
      </c>
    </row>
    <row r="1171" spans="2:6">
      <c r="B1171" s="17">
        <v>6</v>
      </c>
      <c r="C1171" s="20">
        <v>-0.54990000000000006</v>
      </c>
      <c r="D1171" s="20">
        <v>1.0099</v>
      </c>
      <c r="E1171" s="20">
        <v>-0.61029999999999995</v>
      </c>
    </row>
    <row r="1172" spans="2:6">
      <c r="B1172" s="17">
        <v>7</v>
      </c>
      <c r="C1172" s="20">
        <v>-0.52929999999999999</v>
      </c>
      <c r="D1172" s="20">
        <v>1.3931</v>
      </c>
      <c r="E1172" s="20">
        <v>-0.61029999999999995</v>
      </c>
      <c r="F1172" t="s">
        <v>433</v>
      </c>
    </row>
    <row r="1173" spans="2:6">
      <c r="B1173" s="17">
        <v>8</v>
      </c>
      <c r="C1173" s="20">
        <v>-0.66290000000000004</v>
      </c>
      <c r="D1173" s="20">
        <v>0.97509999999999997</v>
      </c>
      <c r="E1173" s="20">
        <v>-0.55069999999999997</v>
      </c>
    </row>
    <row r="1174" spans="2:6">
      <c r="B1174" s="17">
        <v>9</v>
      </c>
      <c r="C1174" s="20">
        <v>-0.60060000000000002</v>
      </c>
      <c r="D1174" s="20">
        <v>0.90769999999999995</v>
      </c>
      <c r="E1174" s="20">
        <v>-0.59960000000000002</v>
      </c>
    </row>
    <row r="1175" spans="2:6">
      <c r="B1175" s="17">
        <v>10</v>
      </c>
      <c r="C1175" s="20">
        <v>-0.66930000000000001</v>
      </c>
      <c r="D1175" s="20">
        <v>0.74790000000000001</v>
      </c>
      <c r="E1175" s="20">
        <v>-0.59960000000000002</v>
      </c>
      <c r="F1175" t="s">
        <v>455</v>
      </c>
    </row>
    <row r="1176" spans="2:6">
      <c r="B1176" s="17">
        <v>11</v>
      </c>
      <c r="C1176" s="20">
        <v>-0.7127</v>
      </c>
      <c r="D1176" s="20">
        <v>1.1500999999999999</v>
      </c>
      <c r="E1176" s="20">
        <v>-0.59960000000000002</v>
      </c>
      <c r="F1176" t="s">
        <v>455</v>
      </c>
    </row>
    <row r="1177" spans="2:6">
      <c r="B1177" s="17">
        <v>12</v>
      </c>
      <c r="C1177" s="20">
        <v>-0.63560000000000005</v>
      </c>
      <c r="D1177" s="20">
        <v>1.2881</v>
      </c>
      <c r="E1177" s="20">
        <v>-0.47260000000000002</v>
      </c>
    </row>
    <row r="1178" spans="2:6">
      <c r="B1178" s="17">
        <v>13</v>
      </c>
      <c r="C1178" s="20">
        <v>-0.2046</v>
      </c>
      <c r="D1178" s="20">
        <v>1.8089999999999999</v>
      </c>
      <c r="E1178" s="20">
        <v>-0.47260000000000002</v>
      </c>
      <c r="F1178" t="s">
        <v>457</v>
      </c>
    </row>
    <row r="1179" spans="2:6">
      <c r="B1179" s="17">
        <v>14</v>
      </c>
      <c r="C1179" s="20">
        <v>-0.22650000000000001</v>
      </c>
      <c r="D1179" s="20">
        <v>1.2202</v>
      </c>
      <c r="E1179" s="20">
        <v>-0.58479999999999999</v>
      </c>
    </row>
    <row r="1180" spans="2:6">
      <c r="B1180" s="17">
        <v>15</v>
      </c>
      <c r="C1180" s="20">
        <v>-0.42609999999999998</v>
      </c>
      <c r="D1180" s="20">
        <v>1.6363000000000001</v>
      </c>
      <c r="E1180" s="20">
        <v>-0.58479999999999999</v>
      </c>
      <c r="F1180" t="s">
        <v>436</v>
      </c>
    </row>
    <row r="1181" spans="2:6">
      <c r="B1181" s="17">
        <v>16</v>
      </c>
      <c r="C1181" s="20">
        <v>-0.35449999999999998</v>
      </c>
      <c r="D1181" s="20">
        <v>1.712</v>
      </c>
      <c r="E1181" s="20">
        <v>-0.49659999999999999</v>
      </c>
    </row>
    <row r="1182" spans="2:6">
      <c r="B1182" s="17">
        <v>17</v>
      </c>
      <c r="C1182" s="20">
        <v>-0.3881</v>
      </c>
      <c r="D1182" s="20">
        <v>1.5263</v>
      </c>
      <c r="E1182" s="20">
        <v>-0.49659999999999999</v>
      </c>
      <c r="F1182" t="s">
        <v>477</v>
      </c>
    </row>
    <row r="1183" spans="2:6">
      <c r="B1183" s="17">
        <v>18</v>
      </c>
      <c r="C1183" s="20">
        <v>-0.3584</v>
      </c>
      <c r="D1183" s="20">
        <v>1.391</v>
      </c>
      <c r="E1183" s="20">
        <v>-0.84009999999999996</v>
      </c>
    </row>
    <row r="1184" spans="2:6">
      <c r="B1184" s="17">
        <v>19</v>
      </c>
      <c r="C1184" s="20">
        <v>-0.38350000000000001</v>
      </c>
      <c r="D1184" s="20">
        <v>1.1358999999999999</v>
      </c>
      <c r="E1184" s="20">
        <v>-0.68579999999999997</v>
      </c>
    </row>
    <row r="1185" spans="1:6">
      <c r="B1185" s="17">
        <v>20</v>
      </c>
      <c r="C1185" s="20">
        <v>-0.39229999999999998</v>
      </c>
      <c r="D1185" s="20">
        <v>1.3513999999999999</v>
      </c>
      <c r="E1185" s="20">
        <v>-0.68579999999999997</v>
      </c>
      <c r="F1185" t="s">
        <v>478</v>
      </c>
    </row>
    <row r="1186" spans="1:6">
      <c r="B1186" s="17">
        <v>21</v>
      </c>
      <c r="C1186" s="20">
        <v>-0.42109999999999997</v>
      </c>
      <c r="D1186" s="20">
        <v>1.1580999999999999</v>
      </c>
      <c r="E1186" s="20">
        <v>-0.40339999999999998</v>
      </c>
    </row>
    <row r="1187" spans="1:6">
      <c r="B1187" s="17">
        <v>22</v>
      </c>
      <c r="C1187" s="20">
        <v>-0.39069999999999999</v>
      </c>
      <c r="D1187" s="20">
        <v>1.1709000000000001</v>
      </c>
      <c r="E1187" s="20">
        <v>-0.51</v>
      </c>
    </row>
    <row r="1188" spans="1:6">
      <c r="B1188" s="17">
        <v>23</v>
      </c>
      <c r="C1188" s="20">
        <v>-0.38969999999999999</v>
      </c>
      <c r="D1188" s="20">
        <v>1.1592</v>
      </c>
      <c r="E1188" s="20">
        <v>-0.74380000000000002</v>
      </c>
    </row>
    <row r="1189" spans="1:6">
      <c r="B1189" s="17">
        <v>24</v>
      </c>
      <c r="C1189" s="20">
        <v>-0.41660000000000003</v>
      </c>
      <c r="D1189" s="20">
        <v>0.9728</v>
      </c>
      <c r="E1189" s="20">
        <v>-0.497</v>
      </c>
    </row>
    <row r="1190" spans="1:6">
      <c r="B1190" s="17">
        <v>25</v>
      </c>
      <c r="C1190" s="20">
        <v>-0.44669999999999999</v>
      </c>
      <c r="D1190" s="20">
        <v>1.1123000000000001</v>
      </c>
      <c r="E1190" s="20">
        <v>-0.497</v>
      </c>
      <c r="F1190" t="s">
        <v>461</v>
      </c>
    </row>
    <row r="1191" spans="1:6">
      <c r="A1191" s="17"/>
      <c r="B1191" s="17">
        <v>26</v>
      </c>
      <c r="C1191" s="20">
        <v>-0.40310000000000001</v>
      </c>
      <c r="D1191" s="20">
        <v>1.0805</v>
      </c>
      <c r="E1191" s="20">
        <v>-0.59719999999999995</v>
      </c>
    </row>
    <row r="1192" spans="1:6">
      <c r="B1192" s="17">
        <v>27</v>
      </c>
      <c r="C1192" s="20">
        <v>-0.43219999999999997</v>
      </c>
      <c r="D1192" s="20">
        <v>1.0708</v>
      </c>
      <c r="E1192" s="20">
        <v>-0.55710000000000004</v>
      </c>
    </row>
    <row r="1193" spans="1:6">
      <c r="A1193" s="17"/>
      <c r="B1193" s="17">
        <v>28</v>
      </c>
      <c r="C1193" s="20">
        <v>-0.53610000000000002</v>
      </c>
      <c r="D1193" s="20">
        <v>1.0653999999999999</v>
      </c>
      <c r="E1193" s="20">
        <v>-0.55710000000000004</v>
      </c>
      <c r="F1193" t="s">
        <v>462</v>
      </c>
    </row>
    <row r="1194" spans="1:6">
      <c r="B1194" s="17">
        <v>29</v>
      </c>
      <c r="C1194" s="20">
        <v>-0.44169999999999998</v>
      </c>
      <c r="D1194" s="20">
        <v>1.0843</v>
      </c>
      <c r="E1194" s="20">
        <v>-1.0053000000000001</v>
      </c>
    </row>
    <row r="1195" spans="1:6">
      <c r="B1195" s="17">
        <v>30</v>
      </c>
      <c r="C1195" s="20">
        <v>-0.71199999999999997</v>
      </c>
      <c r="D1195" s="20">
        <v>1.0945</v>
      </c>
      <c r="E1195" s="20">
        <v>-1.0053000000000001</v>
      </c>
      <c r="F1195" t="s">
        <v>489</v>
      </c>
    </row>
    <row r="1196" spans="1:6">
      <c r="A1196" s="17"/>
      <c r="B1196" s="17">
        <v>31</v>
      </c>
      <c r="C1196" s="20">
        <v>-0.49869999999999998</v>
      </c>
      <c r="D1196" s="20">
        <v>1.1598999999999999</v>
      </c>
      <c r="E1196" s="20">
        <v>-0.87450000000000006</v>
      </c>
    </row>
    <row r="1197" spans="1:6">
      <c r="B1197" s="17">
        <v>32</v>
      </c>
      <c r="C1197" s="20">
        <v>-0.53110000000000002</v>
      </c>
      <c r="D1197" s="20">
        <v>1.1598999999999999</v>
      </c>
      <c r="E1197" s="20">
        <v>-0.87450000000000006</v>
      </c>
      <c r="F1197" t="s">
        <v>490</v>
      </c>
    </row>
    <row r="1198" spans="1:6">
      <c r="A1198" s="17"/>
      <c r="B1198" s="17">
        <v>33</v>
      </c>
      <c r="C1198" s="20">
        <v>-0.56369999999999998</v>
      </c>
      <c r="D1198" s="20">
        <v>1.0698000000000001</v>
      </c>
      <c r="E1198" s="20">
        <v>-0.9173</v>
      </c>
    </row>
    <row r="1199" spans="1:6">
      <c r="B1199" s="17">
        <v>34</v>
      </c>
      <c r="C1199" s="20">
        <v>-0.5282</v>
      </c>
      <c r="D1199" s="20">
        <v>1.0769</v>
      </c>
      <c r="E1199" s="20">
        <v>-0.9173</v>
      </c>
      <c r="F1199" t="s">
        <v>464</v>
      </c>
    </row>
    <row r="1200" spans="1:6">
      <c r="A1200" s="17"/>
      <c r="B1200" s="17">
        <v>35</v>
      </c>
      <c r="C1200" s="20">
        <v>-0.50900000000000001</v>
      </c>
      <c r="D1200" s="20">
        <v>1.0784</v>
      </c>
      <c r="E1200" s="20">
        <v>-0.92789999999999995</v>
      </c>
    </row>
    <row r="1201" spans="1:6">
      <c r="B1201" s="17">
        <v>36</v>
      </c>
      <c r="C1201" s="20">
        <v>-0.47799999999999998</v>
      </c>
      <c r="D1201" s="20">
        <v>1.0691999999999999</v>
      </c>
      <c r="E1201" s="20">
        <v>-0.92789999999999995</v>
      </c>
      <c r="F1201" t="s">
        <v>491</v>
      </c>
    </row>
    <row r="1202" spans="1:6">
      <c r="B1202" s="17">
        <v>37</v>
      </c>
      <c r="C1202" s="20">
        <v>-0.54220000000000002</v>
      </c>
      <c r="D1202" s="20">
        <v>1.0581</v>
      </c>
      <c r="E1202" s="20">
        <v>-0.92789999999999995</v>
      </c>
      <c r="F1202" t="s">
        <v>492</v>
      </c>
    </row>
    <row r="1203" spans="1:6">
      <c r="B1203" s="17">
        <v>38</v>
      </c>
      <c r="C1203" s="20">
        <v>-0.53400000000000003</v>
      </c>
      <c r="D1203" s="20">
        <v>1.0388999999999999</v>
      </c>
      <c r="E1203" s="20">
        <v>-0.92789999999999995</v>
      </c>
      <c r="F1203" t="s">
        <v>493</v>
      </c>
    </row>
    <row r="1204" spans="1:6">
      <c r="B1204" s="17">
        <v>39</v>
      </c>
      <c r="C1204" s="20">
        <v>-0.50619999999999998</v>
      </c>
      <c r="D1204" s="20">
        <v>1.0248999999999999</v>
      </c>
      <c r="E1204" s="20">
        <v>-0.7278</v>
      </c>
    </row>
    <row r="1205" spans="1:6">
      <c r="A1205" s="17"/>
      <c r="B1205" s="17">
        <v>40</v>
      </c>
      <c r="C1205" s="20">
        <v>-0.48359999999999997</v>
      </c>
      <c r="D1205" s="20">
        <v>1.0267999999999999</v>
      </c>
      <c r="E1205" s="20">
        <v>-0.70889999999999997</v>
      </c>
    </row>
    <row r="1206" spans="1:6">
      <c r="A1206" s="17"/>
      <c r="B1206" s="17">
        <v>41</v>
      </c>
      <c r="C1206" s="20">
        <v>-0.49059999999999998</v>
      </c>
      <c r="D1206" s="20">
        <v>1.0213000000000001</v>
      </c>
      <c r="E1206" s="20">
        <v>-0.79710000000000003</v>
      </c>
    </row>
    <row r="1207" spans="1:6">
      <c r="B1207" s="17">
        <v>42</v>
      </c>
      <c r="C1207" s="20">
        <v>-0.51090000000000002</v>
      </c>
      <c r="D1207" s="20">
        <v>0.99219999999999997</v>
      </c>
      <c r="E1207" s="20">
        <v>-0.79710000000000003</v>
      </c>
      <c r="F1207" t="s">
        <v>468</v>
      </c>
    </row>
    <row r="1208" spans="1:6">
      <c r="A1208" s="17"/>
      <c r="B1208" s="17">
        <v>43</v>
      </c>
      <c r="C1208" s="20">
        <v>-0.49830000000000002</v>
      </c>
      <c r="D1208" s="20">
        <v>0.95879999999999999</v>
      </c>
      <c r="E1208" s="20">
        <v>-0.63529999999999998</v>
      </c>
    </row>
    <row r="1209" spans="1:6">
      <c r="B1209" s="17">
        <v>44</v>
      </c>
      <c r="C1209" s="20">
        <v>-0.54469999999999996</v>
      </c>
      <c r="D1209" s="20">
        <v>0.996</v>
      </c>
      <c r="E1209" s="20">
        <v>-0.63529999999999998</v>
      </c>
      <c r="F1209" t="s">
        <v>494</v>
      </c>
    </row>
    <row r="1210" spans="1:6">
      <c r="B1210" s="17">
        <v>45</v>
      </c>
      <c r="C1210" s="20">
        <v>-0.49930000000000002</v>
      </c>
      <c r="D1210" s="20">
        <v>0.98109999999999997</v>
      </c>
      <c r="E1210" s="20">
        <v>-0.63529999999999998</v>
      </c>
      <c r="F1210" t="s">
        <v>495</v>
      </c>
    </row>
    <row r="1211" spans="1:6">
      <c r="B1211" s="17">
        <v>46</v>
      </c>
      <c r="C1211" s="20">
        <v>-0.54749999999999999</v>
      </c>
      <c r="D1211" s="20">
        <v>1.0043</v>
      </c>
      <c r="E1211" s="20">
        <v>-0.63529999999999998</v>
      </c>
      <c r="F1211" t="s">
        <v>496</v>
      </c>
    </row>
    <row r="1212" spans="1:6">
      <c r="B1212" s="17">
        <v>47</v>
      </c>
      <c r="C1212" s="20">
        <v>-0.46679999999999999</v>
      </c>
      <c r="D1212" s="20">
        <v>0.99739999999999995</v>
      </c>
      <c r="E1212" s="20">
        <v>-0.55030000000000001</v>
      </c>
    </row>
    <row r="1213" spans="1:6">
      <c r="B1213" s="17">
        <v>48</v>
      </c>
      <c r="C1213" s="20">
        <v>-0.5131</v>
      </c>
      <c r="D1213" s="20">
        <v>0.98480000000000001</v>
      </c>
      <c r="E1213" s="20">
        <v>-0.50900000000000001</v>
      </c>
    </row>
    <row r="1214" spans="1:6">
      <c r="A1214" s="17"/>
      <c r="B1214" s="17">
        <v>49</v>
      </c>
      <c r="C1214" s="20">
        <v>-0.46</v>
      </c>
      <c r="D1214" s="20">
        <v>0.96799999999999997</v>
      </c>
      <c r="E1214" s="20">
        <v>-0.40010000000000001</v>
      </c>
    </row>
    <row r="1215" spans="1:6">
      <c r="A1215" s="17"/>
      <c r="B1215" s="17">
        <v>50</v>
      </c>
      <c r="C1215" s="20">
        <v>-0.54579999999999995</v>
      </c>
      <c r="D1215" s="20">
        <v>0.92449999999999999</v>
      </c>
      <c r="E1215" s="20">
        <v>-0.40010000000000001</v>
      </c>
      <c r="F1215" t="s">
        <v>449</v>
      </c>
    </row>
    <row r="1216" spans="1:6">
      <c r="B1216" s="17">
        <v>51</v>
      </c>
      <c r="C1216" s="20">
        <v>-0.52010000000000001</v>
      </c>
      <c r="D1216" s="20">
        <v>0.86599999999999999</v>
      </c>
      <c r="E1216" s="20">
        <v>-0.40010000000000001</v>
      </c>
      <c r="F1216" t="s">
        <v>497</v>
      </c>
    </row>
    <row r="1217" spans="1:6">
      <c r="B1217" s="17">
        <v>52</v>
      </c>
      <c r="C1217" s="20">
        <v>-0.53139999999999998</v>
      </c>
      <c r="D1217" s="20">
        <v>0.84560000000000002</v>
      </c>
      <c r="E1217" s="20">
        <v>-0.40010000000000001</v>
      </c>
      <c r="F1217" t="s">
        <v>498</v>
      </c>
    </row>
    <row r="1218" spans="1:6">
      <c r="A1218" s="17"/>
      <c r="B1218" s="17">
        <v>53</v>
      </c>
      <c r="C1218" s="20">
        <v>-0.48680000000000001</v>
      </c>
      <c r="D1218" s="20">
        <v>0.85780000000000001</v>
      </c>
      <c r="E1218" s="20">
        <v>-0.40010000000000001</v>
      </c>
      <c r="F1218" t="s">
        <v>499</v>
      </c>
    </row>
    <row r="1219" spans="1:6">
      <c r="A1219">
        <v>2021</v>
      </c>
      <c r="B1219" s="17">
        <v>1</v>
      </c>
      <c r="C1219" s="20">
        <v>-0.58819999999999995</v>
      </c>
      <c r="D1219" s="20">
        <v>0.74660000000000004</v>
      </c>
      <c r="E1219" s="20">
        <v>-0.58679999999999999</v>
      </c>
    </row>
    <row r="1220" spans="1:6">
      <c r="B1220" s="17">
        <v>2</v>
      </c>
      <c r="C1220" s="20">
        <v>-0.62180000000000002</v>
      </c>
      <c r="D1220" s="20">
        <v>0.79810000000000003</v>
      </c>
      <c r="E1220" s="20">
        <v>-0.58679999999999999</v>
      </c>
      <c r="F1220" t="s">
        <v>500</v>
      </c>
    </row>
    <row r="1221" spans="1:6">
      <c r="B1221" s="17">
        <v>3</v>
      </c>
      <c r="C1221" s="20">
        <v>-0.49609999999999999</v>
      </c>
      <c r="D1221" s="20">
        <v>0.79010000000000002</v>
      </c>
      <c r="E1221" s="20">
        <v>-0.58679999999999999</v>
      </c>
      <c r="F1221" t="s">
        <v>432</v>
      </c>
    </row>
    <row r="1222" spans="1:6">
      <c r="B1222" s="17">
        <v>4</v>
      </c>
      <c r="C1222" s="20">
        <v>-0.52059999999999995</v>
      </c>
      <c r="D1222" s="20">
        <v>0.7974</v>
      </c>
      <c r="E1222" s="20">
        <v>-0.59440000000000004</v>
      </c>
    </row>
    <row r="1223" spans="1:6">
      <c r="B1223" s="17">
        <v>5</v>
      </c>
      <c r="C1223" s="20">
        <v>-0.48270000000000002</v>
      </c>
      <c r="D1223" s="20">
        <v>0.85399999999999998</v>
      </c>
      <c r="E1223" s="20">
        <v>-0.66620000000000001</v>
      </c>
    </row>
    <row r="1224" spans="1:6">
      <c r="B1224" s="17">
        <v>6</v>
      </c>
      <c r="C1224" s="20">
        <v>-0.46250000000000002</v>
      </c>
      <c r="D1224" s="20">
        <v>0.97070000000000001</v>
      </c>
      <c r="E1224" s="20">
        <v>-0.56010000000000004</v>
      </c>
    </row>
    <row r="1225" spans="1:6">
      <c r="B1225" s="17">
        <v>7</v>
      </c>
      <c r="C1225" s="20">
        <v>-0.5101</v>
      </c>
      <c r="D1225" s="20">
        <v>1.0703</v>
      </c>
      <c r="E1225" s="20">
        <v>-0.62939999999999996</v>
      </c>
    </row>
    <row r="1226" spans="1:6">
      <c r="B1226" s="17">
        <v>8</v>
      </c>
      <c r="C1226" s="20">
        <v>-0.42459999999999998</v>
      </c>
      <c r="D1226" s="20">
        <v>1.1627000000000001</v>
      </c>
      <c r="E1226" s="20">
        <v>-0.52149999999999996</v>
      </c>
    </row>
    <row r="1227" spans="1:6">
      <c r="A1227" s="17"/>
      <c r="B1227" s="17">
        <v>9</v>
      </c>
      <c r="C1227" s="20">
        <v>-0.45960000000000001</v>
      </c>
      <c r="D1227" s="20">
        <v>1.1501999999999999</v>
      </c>
      <c r="E1227" s="20">
        <v>-0.52149999999999996</v>
      </c>
      <c r="F1227" t="s">
        <v>501</v>
      </c>
    </row>
    <row r="1228" spans="1:6">
      <c r="B1228" s="17">
        <v>10</v>
      </c>
      <c r="C1228" s="20">
        <v>-0.40799999999999997</v>
      </c>
      <c r="D1228" s="20">
        <v>1.194</v>
      </c>
      <c r="E1228" s="20">
        <v>-0.49009999999999998</v>
      </c>
    </row>
    <row r="1229" spans="1:6">
      <c r="A1229" s="17"/>
      <c r="B1229" s="17">
        <v>11</v>
      </c>
      <c r="C1229" s="20">
        <v>-0.42620000000000002</v>
      </c>
      <c r="D1229" s="20">
        <v>1.2362</v>
      </c>
      <c r="E1229" s="20">
        <v>-0.62690000000000001</v>
      </c>
    </row>
    <row r="1230" spans="1:6">
      <c r="B1230" s="17">
        <v>12</v>
      </c>
      <c r="C1230" s="20">
        <v>-0.42380000000000001</v>
      </c>
      <c r="D1230" s="20">
        <v>1.284</v>
      </c>
      <c r="E1230" s="20">
        <v>-0.62690000000000001</v>
      </c>
      <c r="F1230" t="s">
        <v>502</v>
      </c>
    </row>
    <row r="1231" spans="1:6">
      <c r="B1231" s="17">
        <v>13</v>
      </c>
      <c r="C1231" s="20">
        <v>-0.4153</v>
      </c>
      <c r="D1231" s="20">
        <v>1.2134</v>
      </c>
      <c r="E1231" s="20">
        <v>-0.60880000000000001</v>
      </c>
    </row>
    <row r="1232" spans="1:6">
      <c r="B1232" s="17">
        <v>14</v>
      </c>
      <c r="C1232" s="20">
        <v>-0.44819999999999999</v>
      </c>
      <c r="D1232" s="20">
        <v>1.2502</v>
      </c>
      <c r="E1232" s="20">
        <v>-0.6431</v>
      </c>
    </row>
    <row r="1233" spans="2:6">
      <c r="B1233" s="17">
        <v>15</v>
      </c>
      <c r="C1233" s="20">
        <v>-0.48320000000000002</v>
      </c>
      <c r="D1233" s="20">
        <v>1.3998999999999999</v>
      </c>
      <c r="E1233" s="20">
        <v>-0.6431</v>
      </c>
      <c r="F1233" t="s">
        <v>436</v>
      </c>
    </row>
    <row r="1234" spans="2:6">
      <c r="B1234" s="17">
        <v>16</v>
      </c>
      <c r="C1234" s="20">
        <v>-0.50139999999999996</v>
      </c>
      <c r="D1234" s="20">
        <v>1.4460999999999999</v>
      </c>
      <c r="E1234" s="20">
        <v>-0.55710000000000004</v>
      </c>
    </row>
    <row r="1235" spans="2:6">
      <c r="B1235" s="17">
        <v>17</v>
      </c>
      <c r="C1235" s="20">
        <v>-0.51590000000000003</v>
      </c>
      <c r="D1235" s="20">
        <v>1.3761000000000001</v>
      </c>
      <c r="E1235" s="20">
        <v>-0.60970000000000002</v>
      </c>
    </row>
    <row r="1236" spans="2:6">
      <c r="B1236" s="17">
        <v>18</v>
      </c>
      <c r="C1236" s="20">
        <v>-0.57769999999999999</v>
      </c>
      <c r="D1236" s="20">
        <v>1.4734</v>
      </c>
      <c r="E1236" s="20">
        <v>-0.69650000000000001</v>
      </c>
    </row>
    <row r="1237" spans="2:6">
      <c r="B1237" s="17">
        <v>19</v>
      </c>
      <c r="C1237" s="20">
        <v>-0.52910000000000001</v>
      </c>
      <c r="D1237" s="20">
        <v>1.4731000000000001</v>
      </c>
      <c r="E1237" s="20">
        <v>-0.69650000000000001</v>
      </c>
      <c r="F1237" t="s">
        <v>459</v>
      </c>
    </row>
    <row r="1238" spans="2:6">
      <c r="B1238" s="17">
        <v>20</v>
      </c>
      <c r="C1238" s="20">
        <v>-0.49709999999999999</v>
      </c>
      <c r="D1238" s="20">
        <v>1.6517999999999999</v>
      </c>
      <c r="E1238" s="20">
        <v>-0.69650000000000001</v>
      </c>
      <c r="F1238" t="s">
        <v>503</v>
      </c>
    </row>
    <row r="1239" spans="2:6">
      <c r="B1239" s="17">
        <v>21</v>
      </c>
      <c r="C1239" s="20">
        <v>-0.43990000000000001</v>
      </c>
      <c r="D1239" s="20">
        <v>1.5779000000000001</v>
      </c>
      <c r="E1239" s="20">
        <v>-0.74790000000000001</v>
      </c>
    </row>
    <row r="1240" spans="2:6">
      <c r="B1240" s="17">
        <v>22</v>
      </c>
      <c r="C1240" s="20">
        <v>-0.53320000000000001</v>
      </c>
      <c r="D1240" s="20">
        <v>1.6254999999999999</v>
      </c>
      <c r="E1240" s="20">
        <v>-0.62360000000000004</v>
      </c>
    </row>
    <row r="1241" spans="2:6">
      <c r="B1241" s="17">
        <v>23</v>
      </c>
      <c r="C1241" s="20">
        <v>-0.54310000000000003</v>
      </c>
      <c r="D1241" s="20">
        <v>1.7132000000000001</v>
      </c>
      <c r="E1241" s="20">
        <v>-0.45540000000000003</v>
      </c>
    </row>
    <row r="1242" spans="2:6">
      <c r="B1242" s="17">
        <v>24</v>
      </c>
      <c r="C1242" s="20">
        <v>-0.53849999999999998</v>
      </c>
      <c r="D1242" s="20">
        <v>1.6938</v>
      </c>
      <c r="E1242" s="20">
        <v>-0.60429999999999995</v>
      </c>
    </row>
    <row r="1243" spans="2:6">
      <c r="B1243" s="17">
        <v>25</v>
      </c>
      <c r="C1243" s="20">
        <v>-0.49580000000000002</v>
      </c>
      <c r="D1243" s="20">
        <v>1.6444000000000001</v>
      </c>
      <c r="E1243" s="20">
        <v>-0.60429999999999995</v>
      </c>
      <c r="F1243" t="s">
        <v>461</v>
      </c>
    </row>
    <row r="1244" spans="2:6">
      <c r="B1244" s="17">
        <v>26</v>
      </c>
      <c r="C1244" s="20">
        <v>-0.46839999999999998</v>
      </c>
      <c r="D1244" s="20">
        <v>1.6035999999999999</v>
      </c>
      <c r="E1244" s="20">
        <v>-0.60429999999999995</v>
      </c>
      <c r="F1244" t="s">
        <v>504</v>
      </c>
    </row>
    <row r="1245" spans="2:6">
      <c r="B1245" s="17">
        <v>27</v>
      </c>
      <c r="C1245" s="20">
        <v>-0.60040000000000004</v>
      </c>
      <c r="D1245" s="20">
        <v>1.6186</v>
      </c>
      <c r="E1245" s="20">
        <v>-0.63570000000000004</v>
      </c>
    </row>
    <row r="1246" spans="2:6">
      <c r="B1246" s="17">
        <v>28</v>
      </c>
      <c r="C1246" s="20">
        <v>-0.54610000000000003</v>
      </c>
      <c r="D1246" s="20">
        <v>1.5633999999999999</v>
      </c>
      <c r="E1246" s="20">
        <v>-0.80079999999999996</v>
      </c>
    </row>
    <row r="1247" spans="2:6">
      <c r="B1247" s="17">
        <v>29</v>
      </c>
      <c r="C1247" s="20">
        <v>-0.52049999999999996</v>
      </c>
      <c r="D1247" s="20">
        <v>1.5743</v>
      </c>
      <c r="E1247" s="20">
        <v>-0.80079999999999996</v>
      </c>
      <c r="F1247" t="s">
        <v>505</v>
      </c>
    </row>
    <row r="1248" spans="2:6">
      <c r="B1248" s="17">
        <v>30</v>
      </c>
      <c r="C1248" s="20">
        <v>-0.52859999999999996</v>
      </c>
      <c r="D1248" s="20">
        <v>1.4420999999999999</v>
      </c>
      <c r="E1248" s="20">
        <v>-0.80079999999999996</v>
      </c>
      <c r="F1248" t="s">
        <v>506</v>
      </c>
    </row>
    <row r="1249" spans="2:6">
      <c r="B1249" s="17">
        <v>31</v>
      </c>
      <c r="C1249" s="20">
        <v>-0.60860000000000003</v>
      </c>
      <c r="D1249" s="20">
        <v>1.3301000000000001</v>
      </c>
      <c r="E1249" s="20">
        <v>-0.80079999999999996</v>
      </c>
      <c r="F1249" t="s">
        <v>507</v>
      </c>
    </row>
    <row r="1250" spans="2:6">
      <c r="B1250" s="17">
        <v>32</v>
      </c>
      <c r="C1250" s="20">
        <v>-0.53300000000000003</v>
      </c>
      <c r="D1250" s="20">
        <v>1.3761000000000001</v>
      </c>
      <c r="E1250" s="20">
        <v>-0.4662</v>
      </c>
    </row>
    <row r="1251" spans="2:6">
      <c r="B1251" s="17">
        <v>33</v>
      </c>
      <c r="C1251" s="20">
        <v>-0.56320000000000003</v>
      </c>
      <c r="D1251" s="20">
        <v>1.1380999999999999</v>
      </c>
      <c r="E1251" s="20">
        <v>-0.57609999999999995</v>
      </c>
    </row>
    <row r="1252" spans="2:6">
      <c r="B1252" s="17">
        <v>34</v>
      </c>
      <c r="C1252" s="20">
        <v>-0.4929</v>
      </c>
      <c r="D1252" s="20">
        <v>1.5069999999999999</v>
      </c>
      <c r="E1252" s="20">
        <v>-0.57609999999999995</v>
      </c>
      <c r="F1252" t="s">
        <v>464</v>
      </c>
    </row>
    <row r="1253" spans="2:6">
      <c r="B1253" s="17">
        <v>35</v>
      </c>
      <c r="C1253" s="20">
        <v>-0.56359999999999999</v>
      </c>
      <c r="D1253" s="20">
        <v>1.5095000000000001</v>
      </c>
      <c r="E1253" s="20">
        <v>-1.2461</v>
      </c>
    </row>
    <row r="1254" spans="2:6">
      <c r="B1254" s="17">
        <v>36</v>
      </c>
      <c r="C1254" s="20">
        <v>-0.49969999999999998</v>
      </c>
      <c r="D1254" s="20">
        <v>1.2778</v>
      </c>
      <c r="E1254" s="20">
        <v>-0.96309999999999996</v>
      </c>
    </row>
    <row r="1255" spans="2:6">
      <c r="B1255" s="17">
        <v>37</v>
      </c>
      <c r="C1255" s="20">
        <v>-0.55840000000000001</v>
      </c>
      <c r="D1255" s="20">
        <v>1.4318</v>
      </c>
      <c r="E1255" s="20">
        <v>-1.3862000000000001</v>
      </c>
    </row>
    <row r="1256" spans="2:6">
      <c r="B1256" s="17">
        <v>38</v>
      </c>
      <c r="C1256" s="20">
        <v>-0.50790000000000002</v>
      </c>
      <c r="D1256" s="20">
        <v>1.6876</v>
      </c>
      <c r="E1256" s="20">
        <v>-1.3862000000000001</v>
      </c>
      <c r="F1256" t="s">
        <v>508</v>
      </c>
    </row>
    <row r="1257" spans="2:6">
      <c r="B1257" s="17">
        <v>39</v>
      </c>
      <c r="C1257" s="20">
        <v>-0.48420000000000002</v>
      </c>
      <c r="D1257" s="20">
        <v>1.7364999999999999</v>
      </c>
      <c r="E1257" s="20">
        <v>-1.3862000000000001</v>
      </c>
      <c r="F1257" t="s">
        <v>509</v>
      </c>
    </row>
    <row r="1258" spans="2:6">
      <c r="B1258" s="17">
        <v>40</v>
      </c>
      <c r="C1258" s="20">
        <v>-0.48420000000000002</v>
      </c>
      <c r="D1258" s="20">
        <v>1.76</v>
      </c>
      <c r="E1258" s="20">
        <v>-1.3862000000000001</v>
      </c>
      <c r="F1258" t="s">
        <v>510</v>
      </c>
    </row>
    <row r="1259" spans="2:6">
      <c r="B1259" s="17">
        <v>41</v>
      </c>
      <c r="C1259" s="20">
        <v>-0.5917</v>
      </c>
      <c r="D1259" s="20">
        <v>1.696</v>
      </c>
      <c r="E1259" s="20">
        <v>-1.3862000000000001</v>
      </c>
      <c r="F1259" t="s">
        <v>511</v>
      </c>
    </row>
    <row r="1260" spans="2:6">
      <c r="B1260" s="17">
        <v>42</v>
      </c>
      <c r="C1260" s="20">
        <v>-0.59299999999999997</v>
      </c>
      <c r="D1260" s="20">
        <v>1.7632000000000001</v>
      </c>
      <c r="E1260" s="20">
        <v>-1.1157999999999999</v>
      </c>
    </row>
    <row r="1261" spans="2:6">
      <c r="B1261" s="17">
        <v>43</v>
      </c>
      <c r="C1261" s="20">
        <v>-0.4904</v>
      </c>
      <c r="D1261" s="20">
        <v>1.7624</v>
      </c>
      <c r="E1261" s="20">
        <v>-1.1157999999999999</v>
      </c>
      <c r="F1261" t="s">
        <v>444</v>
      </c>
    </row>
    <row r="1262" spans="2:6">
      <c r="B1262" s="17">
        <v>44</v>
      </c>
      <c r="C1262" s="20">
        <v>-0.629</v>
      </c>
      <c r="D1262" s="20">
        <v>1.89</v>
      </c>
      <c r="E1262" s="20">
        <v>-1.1157999999999999</v>
      </c>
      <c r="F1262" t="s">
        <v>445</v>
      </c>
    </row>
    <row r="1263" spans="2:6">
      <c r="B1263" s="17">
        <v>45</v>
      </c>
      <c r="C1263" s="20">
        <v>-0.57299999999999995</v>
      </c>
      <c r="D1263" s="20">
        <v>1.7579</v>
      </c>
      <c r="E1263" s="20">
        <v>-1.1157999999999999</v>
      </c>
      <c r="F1263" t="s">
        <v>446</v>
      </c>
    </row>
    <row r="1264" spans="2:6">
      <c r="B1264" s="17">
        <v>46</v>
      </c>
      <c r="C1264" s="20">
        <v>-0.58799999999999997</v>
      </c>
      <c r="D1264" s="20">
        <v>1.9305000000000001</v>
      </c>
      <c r="E1264" s="20">
        <v>-1.1157999999999999</v>
      </c>
      <c r="F1264" t="s">
        <v>447</v>
      </c>
    </row>
    <row r="1265" spans="1:6">
      <c r="B1265" s="17">
        <v>47</v>
      </c>
      <c r="C1265" s="20">
        <v>-0.5343</v>
      </c>
      <c r="D1265" s="20">
        <v>1.8632</v>
      </c>
      <c r="E1265" s="20">
        <v>-1.1157999999999999</v>
      </c>
      <c r="F1265" t="s">
        <v>512</v>
      </c>
    </row>
    <row r="1266" spans="1:6">
      <c r="B1266" s="17">
        <v>48</v>
      </c>
      <c r="C1266" s="20">
        <v>-0.53310000000000002</v>
      </c>
      <c r="D1266" s="20">
        <v>1.6447000000000001</v>
      </c>
      <c r="E1266" s="20">
        <v>-0.44209999999999999</v>
      </c>
    </row>
    <row r="1267" spans="1:6">
      <c r="B1267" s="17">
        <v>49</v>
      </c>
      <c r="C1267" s="20">
        <v>-0.55289999999999995</v>
      </c>
      <c r="D1267" s="20">
        <v>1.7403999999999999</v>
      </c>
      <c r="E1267" s="20">
        <v>-0.44209999999999999</v>
      </c>
      <c r="F1267" t="s">
        <v>513</v>
      </c>
    </row>
    <row r="1268" spans="1:6">
      <c r="B1268" s="17">
        <v>50</v>
      </c>
      <c r="C1268" s="20">
        <v>-0.61719999999999997</v>
      </c>
      <c r="D1268" s="20">
        <v>1.6960999999999999</v>
      </c>
      <c r="E1268" s="20">
        <v>-0.44209999999999999</v>
      </c>
      <c r="F1268" t="s">
        <v>514</v>
      </c>
    </row>
    <row r="1269" spans="1:6">
      <c r="B1269" s="17">
        <v>51</v>
      </c>
      <c r="C1269" s="20">
        <v>-0.5181</v>
      </c>
      <c r="D1269" s="20">
        <v>1.7890999999999999</v>
      </c>
      <c r="E1269" s="20">
        <v>-0.73670000000000002</v>
      </c>
    </row>
    <row r="1270" spans="1:6">
      <c r="B1270" s="17">
        <v>52</v>
      </c>
      <c r="C1270" s="20">
        <v>-0.63049999999999995</v>
      </c>
      <c r="D1270" s="20">
        <v>1.7463</v>
      </c>
      <c r="E1270" s="20">
        <v>-0.73670000000000002</v>
      </c>
      <c r="F1270" t="s">
        <v>473</v>
      </c>
    </row>
    <row r="1271" spans="1:6">
      <c r="A1271">
        <v>2022</v>
      </c>
      <c r="B1271" s="17">
        <v>1</v>
      </c>
      <c r="C1271" s="20">
        <v>-0.63571</v>
      </c>
      <c r="D1271" s="20">
        <v>1.7916399999999999</v>
      </c>
      <c r="E1271" s="20">
        <v>-0.54025000000000001</v>
      </c>
    </row>
    <row r="1272" spans="1:6">
      <c r="B1272" s="17">
        <v>2</v>
      </c>
      <c r="C1272" s="20">
        <v>-0.65422999999999998</v>
      </c>
      <c r="D1272" s="20">
        <v>1.9212499999999999</v>
      </c>
      <c r="E1272" s="20">
        <v>-0.54025000000000001</v>
      </c>
      <c r="F1272" t="s">
        <v>500</v>
      </c>
    </row>
    <row r="1273" spans="1:6">
      <c r="B1273" s="17">
        <v>3</v>
      </c>
      <c r="C1273" s="20">
        <v>-0.65205999999999997</v>
      </c>
      <c r="D1273" s="20">
        <v>1.92011</v>
      </c>
      <c r="E1273" s="20">
        <v>-0.54025000000000001</v>
      </c>
      <c r="F1273" t="s">
        <v>432</v>
      </c>
    </row>
    <row r="1274" spans="1:6">
      <c r="B1274" s="17">
        <v>4</v>
      </c>
      <c r="C1274" s="20">
        <v>-0.57847000000000004</v>
      </c>
      <c r="D1274" s="20">
        <v>1.8845700000000001</v>
      </c>
      <c r="E1274" s="20">
        <v>-0.55725000000000002</v>
      </c>
    </row>
    <row r="1275" spans="1:6">
      <c r="B1275" s="17">
        <v>5</v>
      </c>
      <c r="C1275" s="20">
        <v>-0.47577000000000003</v>
      </c>
      <c r="D1275" s="20">
        <v>2.0578500000000002</v>
      </c>
      <c r="E1275" s="20">
        <v>-0.55725000000000002</v>
      </c>
      <c r="F1275" t="s">
        <v>515</v>
      </c>
    </row>
    <row r="1276" spans="1:6">
      <c r="B1276" s="17">
        <v>6</v>
      </c>
      <c r="C1276" s="20">
        <v>-0.34483999999999998</v>
      </c>
      <c r="D1276" s="20">
        <v>2.2753299999999999</v>
      </c>
      <c r="E1276" s="20">
        <v>-0.53598999999999997</v>
      </c>
    </row>
    <row r="1277" spans="1:6">
      <c r="B1277" s="17">
        <v>7</v>
      </c>
      <c r="C1277" s="20">
        <v>-0.41283999999999998</v>
      </c>
      <c r="D1277" s="20">
        <v>2.2263700000000002</v>
      </c>
      <c r="E1277" s="20">
        <v>-0.57408999999999999</v>
      </c>
    </row>
    <row r="1278" spans="1:6">
      <c r="B1278" s="17">
        <v>8</v>
      </c>
      <c r="C1278" s="20">
        <v>-0.41625000000000001</v>
      </c>
      <c r="D1278" s="20">
        <v>2.5857399999999999</v>
      </c>
      <c r="E1278" s="20">
        <v>-0.57408999999999999</v>
      </c>
      <c r="F1278" t="s">
        <v>434</v>
      </c>
    </row>
    <row r="1279" spans="1:6">
      <c r="B1279" s="17">
        <v>9</v>
      </c>
      <c r="C1279" s="20">
        <v>-0.62209999999999999</v>
      </c>
      <c r="D1279" s="20">
        <v>2.5665</v>
      </c>
      <c r="E1279" s="20">
        <v>-0.58694000000000002</v>
      </c>
    </row>
    <row r="1280" spans="1:6">
      <c r="B1280" s="17">
        <v>10</v>
      </c>
      <c r="C1280" s="20">
        <v>-0.39019999999999999</v>
      </c>
      <c r="D1280" s="20">
        <v>2.6944599999999999</v>
      </c>
      <c r="E1280" s="20">
        <v>-0.58694000000000002</v>
      </c>
      <c r="F1280" t="s">
        <v>455</v>
      </c>
    </row>
    <row r="1281" spans="2:6">
      <c r="B1281" s="17">
        <v>11</v>
      </c>
      <c r="C1281" s="20">
        <v>-0.26952999999999999</v>
      </c>
      <c r="D1281" s="20">
        <v>2.8843100000000002</v>
      </c>
      <c r="E1281" s="20">
        <v>-0.58694000000000002</v>
      </c>
      <c r="F1281" t="s">
        <v>456</v>
      </c>
    </row>
    <row r="1282" spans="2:6">
      <c r="B1282" s="17">
        <v>12</v>
      </c>
      <c r="C1282" s="20">
        <v>-0.16989000000000001</v>
      </c>
      <c r="D1282" s="20">
        <v>3.0067300000000001</v>
      </c>
      <c r="E1282" s="20">
        <v>-0.30664000000000002</v>
      </c>
    </row>
    <row r="1283" spans="2:6">
      <c r="B1283" s="17">
        <v>13</v>
      </c>
      <c r="C1283" s="20">
        <v>0.34856999999999999</v>
      </c>
      <c r="D1283" s="20">
        <v>2.90577</v>
      </c>
      <c r="E1283" s="20">
        <v>-0.51771999999999996</v>
      </c>
    </row>
    <row r="1284" spans="2:6">
      <c r="B1284" s="17">
        <v>14</v>
      </c>
      <c r="C1284" s="20">
        <v>0.36007</v>
      </c>
      <c r="D1284" s="20">
        <v>2.9468899999999998</v>
      </c>
      <c r="E1284" s="20">
        <v>-0.51771999999999996</v>
      </c>
      <c r="F1284" t="s">
        <v>516</v>
      </c>
    </row>
    <row r="1285" spans="2:6">
      <c r="B1285" s="17">
        <v>15</v>
      </c>
      <c r="C1285" s="20">
        <v>-0.42168</v>
      </c>
      <c r="D1285" s="20">
        <v>3.1543899999999998</v>
      </c>
      <c r="E1285" s="20">
        <v>-0.49182999999999999</v>
      </c>
    </row>
    <row r="1286" spans="2:6">
      <c r="B1286" s="17">
        <v>16</v>
      </c>
      <c r="C1286" s="20">
        <v>-0.37096000000000001</v>
      </c>
      <c r="D1286" s="20">
        <v>2.93127</v>
      </c>
      <c r="E1286" s="20">
        <v>-0.35278999999999999</v>
      </c>
    </row>
    <row r="1287" spans="2:6">
      <c r="B1287" s="17">
        <v>17</v>
      </c>
      <c r="C1287" s="20">
        <v>0.20751</v>
      </c>
      <c r="D1287" s="20">
        <v>3.1208800000000001</v>
      </c>
      <c r="E1287" s="20">
        <v>-0.35278999999999999</v>
      </c>
      <c r="F1287" t="s">
        <v>477</v>
      </c>
    </row>
    <row r="1288" spans="2:6">
      <c r="B1288" s="17">
        <v>18</v>
      </c>
      <c r="C1288" s="20">
        <v>-0.19092000000000001</v>
      </c>
      <c r="D1288" s="20">
        <v>3.31162</v>
      </c>
      <c r="E1288" s="20">
        <v>-0.35278999999999999</v>
      </c>
      <c r="F1288" t="s">
        <v>517</v>
      </c>
    </row>
    <row r="1289" spans="2:6">
      <c r="B1289" s="17">
        <v>19</v>
      </c>
      <c r="C1289" s="20">
        <v>0.29203000000000001</v>
      </c>
      <c r="D1289" s="20">
        <v>3.29203</v>
      </c>
      <c r="E1289" s="20">
        <v>-0.13158</v>
      </c>
    </row>
    <row r="1290" spans="2:6">
      <c r="B1290" s="17">
        <v>20</v>
      </c>
      <c r="C1290" s="20">
        <v>0.23311000000000001</v>
      </c>
      <c r="D1290" s="20">
        <v>3.3666399999999999</v>
      </c>
      <c r="E1290" s="20">
        <v>-0.13158</v>
      </c>
      <c r="F1290" t="s">
        <v>478</v>
      </c>
    </row>
    <row r="1291" spans="2:6">
      <c r="B1291" s="17">
        <v>21</v>
      </c>
      <c r="C1291" s="20">
        <v>0.55144000000000004</v>
      </c>
      <c r="D1291" s="20">
        <v>3.4527199999999998</v>
      </c>
      <c r="E1291" s="20">
        <v>-0.13158</v>
      </c>
      <c r="F1291" t="s">
        <v>518</v>
      </c>
    </row>
    <row r="1292" spans="2:6">
      <c r="B1292" s="17">
        <v>22</v>
      </c>
      <c r="C1292" s="20">
        <v>0.3322</v>
      </c>
      <c r="D1292" s="20">
        <v>3.5230199999999998</v>
      </c>
      <c r="E1292" s="20">
        <v>-0.13158</v>
      </c>
      <c r="F1292" t="s">
        <v>519</v>
      </c>
    </row>
    <row r="1293" spans="2:6">
      <c r="B1293" s="17">
        <v>23</v>
      </c>
      <c r="C1293" s="20">
        <v>0.31319999999999998</v>
      </c>
      <c r="D1293" s="20">
        <v>3.98116</v>
      </c>
      <c r="E1293" s="20">
        <v>1.985E-2</v>
      </c>
    </row>
    <row r="1294" spans="2:6">
      <c r="B1294" s="17">
        <v>24</v>
      </c>
      <c r="C1294" s="20">
        <v>1.29311</v>
      </c>
      <c r="D1294" s="20">
        <v>3.9861200000000001</v>
      </c>
      <c r="E1294" s="20">
        <v>1.985E-2</v>
      </c>
      <c r="F1294" t="s">
        <v>520</v>
      </c>
    </row>
    <row r="1295" spans="2:6">
      <c r="B1295" s="17">
        <v>25</v>
      </c>
      <c r="C1295" s="20">
        <v>0.81994</v>
      </c>
      <c r="D1295" s="20">
        <v>4.1684299999999999</v>
      </c>
      <c r="E1295" s="20">
        <v>-0.14218</v>
      </c>
    </row>
    <row r="1296" spans="2:6">
      <c r="B1296" s="17">
        <v>26</v>
      </c>
      <c r="C1296" s="20">
        <v>1.33348</v>
      </c>
      <c r="D1296" s="20">
        <v>4.1033999999999997</v>
      </c>
      <c r="E1296" s="20">
        <v>-0.14218</v>
      </c>
      <c r="F1296" t="s">
        <v>439</v>
      </c>
    </row>
    <row r="1297" spans="2:6">
      <c r="B1297" s="17">
        <v>27</v>
      </c>
      <c r="C1297" s="20">
        <v>8.26E-3</v>
      </c>
      <c r="D1297" s="20">
        <v>3.87323</v>
      </c>
      <c r="E1297" s="20">
        <v>-5.9839999999999997E-2</v>
      </c>
    </row>
    <row r="1298" spans="2:6">
      <c r="B1298" s="17">
        <v>28</v>
      </c>
      <c r="C1298" s="20">
        <v>0.34244999999999998</v>
      </c>
      <c r="D1298" s="20">
        <v>4.12981</v>
      </c>
      <c r="E1298" s="20">
        <v>-5.9839999999999997E-2</v>
      </c>
      <c r="F1298" t="s">
        <v>462</v>
      </c>
    </row>
    <row r="1299" spans="2:6">
      <c r="B1299" s="17">
        <v>29</v>
      </c>
      <c r="C1299" s="20">
        <v>-0.34078999999999998</v>
      </c>
      <c r="D1299" s="20">
        <v>4.1477899999999996</v>
      </c>
      <c r="E1299" s="20">
        <v>0.53761999999999999</v>
      </c>
    </row>
    <row r="1300" spans="2:6">
      <c r="B1300" s="17">
        <v>30</v>
      </c>
      <c r="C1300" s="20">
        <v>0.46761000000000003</v>
      </c>
      <c r="D1300" s="20">
        <v>3.85724</v>
      </c>
      <c r="E1300" s="20">
        <v>-5.2780000000000001E-2</v>
      </c>
    </row>
    <row r="1301" spans="2:6">
      <c r="B1301" s="17">
        <v>31</v>
      </c>
      <c r="C1301" s="20">
        <v>0.67364000000000002</v>
      </c>
      <c r="D1301" s="20">
        <v>3.7843200000000001</v>
      </c>
      <c r="E1301" s="20">
        <v>-5.2780000000000001E-2</v>
      </c>
      <c r="F1301" t="s">
        <v>440</v>
      </c>
    </row>
    <row r="1302" spans="2:6">
      <c r="B1302" s="17">
        <v>32</v>
      </c>
      <c r="C1302" s="20">
        <v>0.83701000000000003</v>
      </c>
      <c r="D1302" s="20">
        <v>3.3032499999999998</v>
      </c>
      <c r="E1302" s="20">
        <v>-5.2780000000000001E-2</v>
      </c>
      <c r="F1302" t="s">
        <v>441</v>
      </c>
    </row>
    <row r="1303" spans="2:6">
      <c r="B1303" s="17">
        <v>33</v>
      </c>
      <c r="C1303" s="20">
        <v>1.11572</v>
      </c>
      <c r="D1303" s="20">
        <v>3.40313</v>
      </c>
      <c r="E1303" s="20">
        <v>-5.2780000000000001E-2</v>
      </c>
      <c r="F1303" t="s">
        <v>521</v>
      </c>
    </row>
    <row r="1304" spans="2:6">
      <c r="B1304" s="17">
        <v>34</v>
      </c>
      <c r="C1304" s="20">
        <v>1.14751</v>
      </c>
      <c r="D1304" s="20">
        <v>3.7404999999999999</v>
      </c>
      <c r="E1304" s="20">
        <v>-5.2780000000000001E-2</v>
      </c>
      <c r="F1304" t="s">
        <v>522</v>
      </c>
    </row>
    <row r="1305" spans="2:6">
      <c r="B1305" s="17">
        <v>35</v>
      </c>
      <c r="C1305" s="20">
        <v>1.72976</v>
      </c>
      <c r="D1305" s="20">
        <v>3.86287</v>
      </c>
      <c r="E1305" s="20">
        <v>0.50029999999999997</v>
      </c>
    </row>
    <row r="1306" spans="2:6">
      <c r="B1306" s="17">
        <v>36</v>
      </c>
      <c r="C1306" s="20">
        <v>1.52858</v>
      </c>
      <c r="D1306" s="20">
        <v>4.0021199999999997</v>
      </c>
      <c r="E1306" s="20">
        <v>0.50029999999999997</v>
      </c>
      <c r="F1306" t="s">
        <v>491</v>
      </c>
    </row>
    <row r="1307" spans="2:6">
      <c r="B1307" s="17">
        <v>37</v>
      </c>
      <c r="C1307" s="20">
        <v>1.4968999999999999</v>
      </c>
      <c r="D1307" s="20">
        <v>4.8962500000000002</v>
      </c>
      <c r="E1307" s="20">
        <v>2.7056300000000002</v>
      </c>
    </row>
    <row r="1308" spans="2:6">
      <c r="B1308" s="17">
        <v>38</v>
      </c>
      <c r="C1308" s="20">
        <v>2.2286199999999998</v>
      </c>
      <c r="D1308" s="20">
        <v>4.7908600000000003</v>
      </c>
      <c r="E1308" s="20">
        <v>1.67689</v>
      </c>
    </row>
    <row r="1309" spans="2:6">
      <c r="B1309" s="17">
        <v>39</v>
      </c>
      <c r="C1309" s="20">
        <v>2.6634199999999999</v>
      </c>
      <c r="D1309" s="20">
        <v>5.1011600000000001</v>
      </c>
      <c r="E1309" s="20">
        <v>1.12846</v>
      </c>
    </row>
    <row r="1310" spans="2:6">
      <c r="B1310" s="17">
        <v>40</v>
      </c>
      <c r="C1310" s="20">
        <v>2.3713000000000002</v>
      </c>
      <c r="D1310" s="20">
        <v>4.6167800000000003</v>
      </c>
      <c r="E1310" s="20">
        <v>1.7435400000000001</v>
      </c>
    </row>
    <row r="1311" spans="2:6">
      <c r="B1311" s="17">
        <v>41</v>
      </c>
      <c r="C1311" s="20">
        <v>2.0806499999999999</v>
      </c>
      <c r="D1311" s="20">
        <v>5.0724600000000004</v>
      </c>
      <c r="E1311" s="20">
        <v>0.88693</v>
      </c>
    </row>
    <row r="1312" spans="2:6">
      <c r="B1312" s="17">
        <v>42</v>
      </c>
      <c r="C1312" s="20">
        <v>2.2684600000000001</v>
      </c>
      <c r="D1312" s="20">
        <v>4.9063400000000001</v>
      </c>
      <c r="E1312" s="20">
        <v>0.88304000000000005</v>
      </c>
    </row>
    <row r="1313" spans="1:6">
      <c r="B1313" s="17">
        <v>43</v>
      </c>
      <c r="C1313" s="20">
        <v>2.45228</v>
      </c>
      <c r="D1313" s="20">
        <v>4.7386999999999997</v>
      </c>
      <c r="E1313" s="20">
        <v>0.39069999999999999</v>
      </c>
    </row>
    <row r="1314" spans="1:6">
      <c r="B1314" s="17">
        <v>44</v>
      </c>
      <c r="C1314" s="24">
        <v>2.5596000000000001</v>
      </c>
      <c r="D1314" s="24">
        <v>5.1679000000000004</v>
      </c>
      <c r="E1314" s="24">
        <v>2.45478</v>
      </c>
    </row>
    <row r="1315" spans="1:6">
      <c r="B1315" s="17">
        <v>45</v>
      </c>
      <c r="C1315" s="20">
        <v>2.7271000000000001</v>
      </c>
      <c r="D1315" s="20">
        <v>5.0979900000000002</v>
      </c>
      <c r="E1315" s="24">
        <v>2.45478</v>
      </c>
      <c r="F1315" t="s">
        <v>469</v>
      </c>
    </row>
    <row r="1316" spans="1:6">
      <c r="B1316" s="17">
        <v>46</v>
      </c>
      <c r="C1316" s="20">
        <v>2.5624799999999999</v>
      </c>
      <c r="D1316" s="20">
        <v>5.0258200000000004</v>
      </c>
      <c r="E1316" s="20">
        <v>2.45478</v>
      </c>
      <c r="F1316" t="s">
        <v>470</v>
      </c>
    </row>
    <row r="1317" spans="1:6">
      <c r="B1317" s="17">
        <v>47</v>
      </c>
      <c r="C1317" s="20">
        <v>2.7549199999999998</v>
      </c>
      <c r="D1317" s="20">
        <v>4.5511400000000002</v>
      </c>
      <c r="E1317" s="20">
        <v>2.4500000000000002</v>
      </c>
      <c r="F1317" t="s">
        <v>523</v>
      </c>
    </row>
    <row r="1318" spans="1:6">
      <c r="B1318" s="17">
        <v>48</v>
      </c>
      <c r="C1318" s="20">
        <v>2.6312899999999999</v>
      </c>
      <c r="D1318" s="20">
        <v>4.8310899999999997</v>
      </c>
      <c r="E1318" s="20">
        <v>2.6428199999999999</v>
      </c>
    </row>
    <row r="1319" spans="1:6">
      <c r="B1319" s="17">
        <v>49</v>
      </c>
      <c r="C1319" s="20">
        <v>2.6797200000000001</v>
      </c>
      <c r="D1319" s="20">
        <v>4.6797800000000001</v>
      </c>
      <c r="E1319" s="20">
        <v>2.8055699999999999</v>
      </c>
    </row>
    <row r="1320" spans="1:6">
      <c r="B1320" s="17">
        <v>50</v>
      </c>
      <c r="C1320" s="20">
        <v>2.4092099999999999</v>
      </c>
      <c r="D1320" s="20">
        <v>4.4622099999999998</v>
      </c>
      <c r="E1320" s="20">
        <v>2.8055699999999999</v>
      </c>
      <c r="F1320" t="s">
        <v>449</v>
      </c>
    </row>
    <row r="1321" spans="1:6">
      <c r="B1321" s="17">
        <v>51</v>
      </c>
      <c r="C1321" s="20">
        <v>2.8884699999999999</v>
      </c>
      <c r="D1321" s="20">
        <v>4.9117699999999997</v>
      </c>
      <c r="E1321" s="20">
        <v>2.8055699999999999</v>
      </c>
      <c r="F1321" t="s">
        <v>497</v>
      </c>
    </row>
    <row r="1322" spans="1:6">
      <c r="B1322" s="17">
        <v>52</v>
      </c>
      <c r="C1322" s="20">
        <v>3.0962900000000002</v>
      </c>
      <c r="D1322" s="20">
        <v>4.7531600000000003</v>
      </c>
      <c r="E1322" s="20">
        <v>2.9675799999999999</v>
      </c>
    </row>
    <row r="1323" spans="1:6">
      <c r="A1323">
        <v>2023</v>
      </c>
      <c r="B1323" s="17">
        <v>1</v>
      </c>
      <c r="C1323" s="20">
        <v>3.04996</v>
      </c>
      <c r="D1323" s="20">
        <v>3.8517899999999998</v>
      </c>
      <c r="E1323" s="20">
        <v>3.2096399999999998</v>
      </c>
    </row>
    <row r="1324" spans="1:6">
      <c r="B1324" s="17">
        <v>2</v>
      </c>
      <c r="C1324" s="20">
        <v>3.0537700000000001</v>
      </c>
      <c r="D1324" s="20">
        <v>4.0124199999999997</v>
      </c>
      <c r="E1324" s="20">
        <v>3.1827899999999998</v>
      </c>
    </row>
    <row r="1325" spans="1:6">
      <c r="B1325" s="17">
        <v>3</v>
      </c>
      <c r="C1325" s="20">
        <v>2.5353400000000001</v>
      </c>
      <c r="D1325" s="20">
        <v>4.17753</v>
      </c>
      <c r="E1325" s="20">
        <v>3.1827899999999998</v>
      </c>
      <c r="F1325" t="s">
        <v>524</v>
      </c>
    </row>
    <row r="1326" spans="1:6">
      <c r="B1326" s="17">
        <v>4</v>
      </c>
      <c r="C1326" s="20">
        <v>3.0578699999999999</v>
      </c>
      <c r="D1326" s="20">
        <v>4.4371600000000004</v>
      </c>
      <c r="E1326" s="20">
        <v>3.1827899999999998</v>
      </c>
      <c r="F1326" t="s">
        <v>525</v>
      </c>
    </row>
    <row r="1327" spans="1:6">
      <c r="B1327" s="17">
        <v>5</v>
      </c>
      <c r="C1327" s="20">
        <v>3.1518099999999998</v>
      </c>
      <c r="D1327" s="20">
        <v>4.38896</v>
      </c>
      <c r="E1327" s="20">
        <v>3.0224000000000002</v>
      </c>
    </row>
    <row r="1328" spans="1:6">
      <c r="B1328" s="17">
        <v>6</v>
      </c>
      <c r="C1328" s="20">
        <v>3.1108099999999999</v>
      </c>
      <c r="D1328" s="20">
        <v>4.6005500000000001</v>
      </c>
      <c r="E1328" s="20">
        <v>3.0224000000000002</v>
      </c>
      <c r="F1328" t="s">
        <v>367</v>
      </c>
    </row>
    <row r="1329" spans="1:6">
      <c r="B1329" s="17">
        <v>7</v>
      </c>
      <c r="C1329" s="20">
        <v>3.18709</v>
      </c>
      <c r="D1329" s="20">
        <v>4.0595100000000004</v>
      </c>
      <c r="E1329" s="20">
        <v>3.5348799999999998</v>
      </c>
    </row>
    <row r="1330" spans="1:6">
      <c r="B1330" s="17">
        <v>8</v>
      </c>
      <c r="C1330" s="20">
        <v>3.0541900000000002</v>
      </c>
      <c r="D1330" s="20">
        <v>4.4792800000000002</v>
      </c>
      <c r="E1330" s="20">
        <v>3.4523199999999998</v>
      </c>
    </row>
    <row r="1331" spans="1:6">
      <c r="B1331" s="17">
        <v>9</v>
      </c>
      <c r="C1331" s="20">
        <v>3.4396100000000001</v>
      </c>
      <c r="D1331" s="20">
        <v>4.6785399999999999</v>
      </c>
      <c r="E1331" s="20">
        <v>3.3934199999999999</v>
      </c>
    </row>
    <row r="1332" spans="1:6">
      <c r="B1332" s="17">
        <v>10</v>
      </c>
      <c r="C1332" s="20">
        <v>3.4550800000000002</v>
      </c>
      <c r="D1332" s="20">
        <v>5.1847599999999998</v>
      </c>
      <c r="E1332" s="20">
        <v>3.3934199999999999</v>
      </c>
      <c r="F1332" t="s">
        <v>526</v>
      </c>
    </row>
    <row r="1333" spans="1:6">
      <c r="B1333" s="17">
        <v>11</v>
      </c>
      <c r="C1333" s="20">
        <v>2.9396100000000001</v>
      </c>
      <c r="D1333" s="20">
        <v>4.4961099999999998</v>
      </c>
      <c r="E1333" s="20">
        <v>3.3934199999999999</v>
      </c>
      <c r="F1333" t="s">
        <v>385</v>
      </c>
    </row>
    <row r="1334" spans="1:6">
      <c r="B1334" s="17">
        <v>12</v>
      </c>
      <c r="C1334" s="20">
        <v>2.9754399999999999</v>
      </c>
      <c r="D1334" s="20">
        <v>4.8993700000000002</v>
      </c>
      <c r="E1334" s="20">
        <v>3.3934199999999999</v>
      </c>
      <c r="F1334" t="s">
        <v>527</v>
      </c>
    </row>
    <row r="1335" spans="1:6">
      <c r="B1335" s="17">
        <v>13</v>
      </c>
      <c r="C1335" s="20">
        <v>3.18344</v>
      </c>
      <c r="D1335" s="20">
        <v>4.8032399999999997</v>
      </c>
      <c r="E1335" s="20">
        <v>3.3934199999999999</v>
      </c>
    </row>
    <row r="1336" spans="1:6">
      <c r="B1336" s="17">
        <v>14</v>
      </c>
      <c r="C1336" s="20">
        <v>3.1495899999999999</v>
      </c>
      <c r="D1336" s="20">
        <v>4.71774</v>
      </c>
      <c r="E1336" s="20">
        <v>3.6186400000000001</v>
      </c>
    </row>
    <row r="1337" spans="1:6">
      <c r="A1337" s="17"/>
      <c r="B1337" s="17">
        <v>15</v>
      </c>
      <c r="C1337" s="20">
        <v>3.22</v>
      </c>
      <c r="D1337" s="20">
        <v>4.1877599999999999</v>
      </c>
      <c r="E1337" s="20">
        <v>3.16526</v>
      </c>
    </row>
    <row r="1338" spans="1:6">
      <c r="B1338" s="17">
        <v>16</v>
      </c>
      <c r="C1338" s="20">
        <v>3.22</v>
      </c>
      <c r="D1338" s="20">
        <v>4.3601700000000001</v>
      </c>
      <c r="E1338" s="20">
        <v>3.16526</v>
      </c>
      <c r="F1338" t="s">
        <v>528</v>
      </c>
    </row>
    <row r="1339" spans="1:6">
      <c r="B1339" s="17">
        <v>17</v>
      </c>
      <c r="C1339" s="20">
        <v>3.3542200000000002</v>
      </c>
      <c r="D1339" s="20">
        <v>4.6820199999999996</v>
      </c>
      <c r="E1339" s="20">
        <v>3.4375100000000001</v>
      </c>
    </row>
    <row r="1340" spans="1:6">
      <c r="A1340" s="17"/>
      <c r="B1340" s="17">
        <v>18</v>
      </c>
      <c r="C1340" s="20">
        <v>3.1611199999999999</v>
      </c>
      <c r="D1340" s="20">
        <v>4.8618600000000001</v>
      </c>
      <c r="E1340" s="20">
        <v>3.2126999999999999</v>
      </c>
    </row>
    <row r="1341" spans="1:6">
      <c r="B1341" s="17">
        <v>19</v>
      </c>
      <c r="C1341" s="20">
        <v>3.2658700000000001</v>
      </c>
      <c r="D1341" s="20">
        <v>4.36531</v>
      </c>
      <c r="E1341" s="20">
        <v>3.2126999999999999</v>
      </c>
      <c r="F1341" t="s">
        <v>529</v>
      </c>
    </row>
    <row r="1342" spans="1:6">
      <c r="B1342" s="17">
        <v>20</v>
      </c>
      <c r="C1342" s="20">
        <v>3.2071000000000001</v>
      </c>
      <c r="D1342" s="20">
        <v>4.3931399999999998</v>
      </c>
      <c r="E1342" s="20">
        <v>4.1212900000000001</v>
      </c>
    </row>
    <row r="1343" spans="1:6">
      <c r="B1343" s="17">
        <v>21</v>
      </c>
      <c r="C1343" s="20">
        <v>3.4122300000000001</v>
      </c>
      <c r="D1343" s="20">
        <v>4.13591</v>
      </c>
      <c r="E1343" s="20">
        <v>3.3189299999999999</v>
      </c>
    </row>
    <row r="1344" spans="1:6">
      <c r="B1344" s="17">
        <v>22</v>
      </c>
      <c r="C1344" s="20">
        <v>3.3227699999999998</v>
      </c>
      <c r="D1344" s="20">
        <v>4.48238</v>
      </c>
      <c r="E1344" s="20">
        <v>3.3527999999999998</v>
      </c>
    </row>
    <row r="1345" spans="2:8">
      <c r="B1345" s="17">
        <v>23</v>
      </c>
      <c r="C1345" s="20">
        <v>3.3520799999999999</v>
      </c>
      <c r="D1345" s="20">
        <v>4.7468599999999999</v>
      </c>
      <c r="E1345" s="20">
        <v>3.3527999999999998</v>
      </c>
      <c r="F1345" t="s">
        <v>530</v>
      </c>
    </row>
    <row r="1346" spans="2:8">
      <c r="B1346" s="17">
        <v>24</v>
      </c>
      <c r="C1346" s="20">
        <v>3.42</v>
      </c>
      <c r="D1346" s="20">
        <v>4.38</v>
      </c>
      <c r="E1346" s="20">
        <v>3.3527999999999998</v>
      </c>
      <c r="F1346" t="s">
        <v>531</v>
      </c>
    </row>
    <row r="1347" spans="2:8">
      <c r="B1347" s="17">
        <v>25</v>
      </c>
      <c r="C1347" s="20">
        <v>3.5680000000000001</v>
      </c>
      <c r="D1347" s="20">
        <v>4.9089999999999998</v>
      </c>
      <c r="E1347" s="20">
        <v>3.8719999999999999</v>
      </c>
    </row>
    <row r="1348" spans="2:8">
      <c r="B1348" s="17">
        <v>26</v>
      </c>
      <c r="C1348" s="20">
        <v>3.64079</v>
      </c>
      <c r="D1348" s="20">
        <v>4.89053</v>
      </c>
      <c r="E1348" s="20">
        <v>4.0431100000000004</v>
      </c>
    </row>
    <row r="1349" spans="2:8">
      <c r="B1349" s="17">
        <v>27</v>
      </c>
      <c r="C1349" s="20">
        <v>3.5357799999999999</v>
      </c>
      <c r="D1349" s="20">
        <v>4.7010399999999999</v>
      </c>
      <c r="E1349" s="20">
        <v>4.0431100000000004</v>
      </c>
      <c r="F1349" t="s">
        <v>532</v>
      </c>
    </row>
    <row r="1350" spans="2:8">
      <c r="B1350" s="17">
        <v>28</v>
      </c>
      <c r="C1350" s="20">
        <v>3.6360999999999999</v>
      </c>
      <c r="D1350" s="20">
        <v>4.9058599999999997</v>
      </c>
      <c r="E1350" s="20">
        <v>3.52223</v>
      </c>
    </row>
    <row r="1351" spans="2:8">
      <c r="B1351" s="17">
        <v>29</v>
      </c>
      <c r="C1351" s="20">
        <v>3.53267</v>
      </c>
      <c r="D1351" s="20">
        <v>4.7244200000000003</v>
      </c>
      <c r="E1351" s="20">
        <v>3.8502299999999998</v>
      </c>
    </row>
    <row r="1352" spans="2:8">
      <c r="B1352" s="17">
        <v>30</v>
      </c>
      <c r="C1352" s="20">
        <v>3.47004</v>
      </c>
      <c r="D1352" s="20">
        <v>4.4214000000000002</v>
      </c>
      <c r="E1352" s="20">
        <v>3.3125</v>
      </c>
    </row>
    <row r="1353" spans="2:8">
      <c r="B1353" s="17">
        <v>31</v>
      </c>
      <c r="C1353" s="20">
        <v>3.4358599999999999</v>
      </c>
      <c r="D1353" s="20">
        <v>4.6414900000000001</v>
      </c>
      <c r="E1353" s="20">
        <v>3.5511400000000002</v>
      </c>
    </row>
    <row r="1354" spans="2:8">
      <c r="B1354" s="17">
        <v>32</v>
      </c>
      <c r="C1354" s="20">
        <v>3.4953099999999999</v>
      </c>
      <c r="D1354" s="20">
        <v>4.2408299999999999</v>
      </c>
      <c r="E1354" s="20">
        <v>3.5511400000000002</v>
      </c>
      <c r="F1354" t="s">
        <v>533</v>
      </c>
    </row>
    <row r="1355" spans="2:8">
      <c r="B1355" s="17">
        <v>33</v>
      </c>
      <c r="C1355" s="20">
        <v>3.5687799999999998</v>
      </c>
      <c r="D1355" s="20">
        <v>4.2408299999999999</v>
      </c>
      <c r="E1355" s="20">
        <v>3.8908499999999999</v>
      </c>
      <c r="F1355" t="s">
        <v>534</v>
      </c>
    </row>
    <row r="1356" spans="2:8">
      <c r="B1356" s="17">
        <v>34</v>
      </c>
      <c r="C1356" s="20">
        <v>3.5752199999999998</v>
      </c>
      <c r="D1356" s="20">
        <v>5.3041799999999997</v>
      </c>
      <c r="E1356" s="20">
        <v>3.3597800000000002</v>
      </c>
      <c r="F1356" s="20"/>
      <c r="G1356" s="20"/>
      <c r="H1356" s="20"/>
    </row>
    <row r="1357" spans="2:8">
      <c r="B1357" s="17">
        <v>35</v>
      </c>
      <c r="C1357" s="20">
        <v>3.5329999999999999</v>
      </c>
      <c r="D1357" s="20">
        <v>5.28</v>
      </c>
      <c r="E1357" s="20">
        <v>3.5089999999999999</v>
      </c>
    </row>
    <row r="1358" spans="2:8">
      <c r="B1358" s="17">
        <v>36</v>
      </c>
      <c r="C1358" s="20">
        <v>3.5128200000000001</v>
      </c>
      <c r="D1358" s="20">
        <v>5.2861500000000001</v>
      </c>
      <c r="E1358" s="20">
        <v>3.0312700000000001</v>
      </c>
    </row>
    <row r="1359" spans="2:8">
      <c r="B1359" s="17">
        <v>37</v>
      </c>
      <c r="C1359" s="20">
        <v>3.6008100000000001</v>
      </c>
      <c r="D1359" s="20">
        <v>5.2662000000000004</v>
      </c>
      <c r="E1359" s="20">
        <v>3.0312700000000001</v>
      </c>
      <c r="F1359" t="s">
        <v>535</v>
      </c>
    </row>
    <row r="1360" spans="2:8">
      <c r="B1360" s="17">
        <v>38</v>
      </c>
      <c r="C1360" s="20">
        <v>3.7067700000000001</v>
      </c>
      <c r="D1360" s="20">
        <v>5.2502700000000004</v>
      </c>
      <c r="E1360" s="20">
        <v>3.0312700000000001</v>
      </c>
      <c r="F1360" t="s">
        <v>536</v>
      </c>
    </row>
    <row r="1361" spans="2:12">
      <c r="B1361" s="17">
        <v>39</v>
      </c>
      <c r="C1361" s="20">
        <v>3.6966600000000001</v>
      </c>
      <c r="D1361" s="20">
        <v>5.2887000000000004</v>
      </c>
      <c r="E1361" s="20">
        <v>3.0312700000000001</v>
      </c>
      <c r="F1361" t="s">
        <v>537</v>
      </c>
    </row>
    <row r="1362" spans="2:12">
      <c r="B1362" s="17">
        <v>40</v>
      </c>
      <c r="C1362" s="20">
        <v>3.6937199999999999</v>
      </c>
      <c r="D1362" s="20">
        <v>5.5001100000000003</v>
      </c>
      <c r="E1362" s="20">
        <v>3.5436100000000001</v>
      </c>
    </row>
    <row r="1363" spans="2:12">
      <c r="B1363" s="17">
        <v>41</v>
      </c>
      <c r="C1363" s="20">
        <v>3.6485400000000001</v>
      </c>
      <c r="D1363" s="20">
        <v>5.2752100000000004</v>
      </c>
      <c r="E1363" s="20">
        <v>3.9615100000000001</v>
      </c>
    </row>
    <row r="1364" spans="2:12">
      <c r="B1364" s="17">
        <v>42</v>
      </c>
      <c r="C1364" s="20">
        <v>3.66052</v>
      </c>
      <c r="D1364" s="20">
        <v>5.3332800000000002</v>
      </c>
      <c r="E1364" s="20">
        <v>3.9615100000000001</v>
      </c>
      <c r="F1364" t="s">
        <v>429</v>
      </c>
    </row>
    <row r="1365" spans="2:12">
      <c r="B1365" s="17">
        <v>43</v>
      </c>
      <c r="C1365" s="20">
        <v>3.6387299999999998</v>
      </c>
      <c r="D1365" s="20">
        <v>5.34171</v>
      </c>
      <c r="E1365" s="20">
        <v>3.7150300000000001</v>
      </c>
    </row>
    <row r="1366" spans="2:12">
      <c r="B1366" s="17">
        <v>44</v>
      </c>
      <c r="C1366" s="20">
        <v>3.5718000000000001</v>
      </c>
      <c r="D1366" s="20">
        <v>5.3112500000000002</v>
      </c>
      <c r="E1366" s="20">
        <v>3.7150300000000001</v>
      </c>
      <c r="F1366" t="s">
        <v>430</v>
      </c>
    </row>
    <row r="1367" spans="2:12">
      <c r="B1367" s="17">
        <v>45</v>
      </c>
      <c r="C1367" s="20">
        <v>3.59205</v>
      </c>
      <c r="D1367" s="20">
        <v>5.23224</v>
      </c>
      <c r="E1367" s="20">
        <v>3.7150300000000001</v>
      </c>
      <c r="F1367" t="s">
        <v>403</v>
      </c>
    </row>
    <row r="1368" spans="2:12">
      <c r="B1368" s="17">
        <v>46</v>
      </c>
      <c r="C1368" s="20">
        <v>3.58771</v>
      </c>
      <c r="D1368" s="20">
        <v>5.2073400000000003</v>
      </c>
      <c r="E1368" s="20">
        <v>3.7150300000000001</v>
      </c>
      <c r="F1368" t="s">
        <v>431</v>
      </c>
    </row>
    <row r="1369" spans="2:12">
      <c r="B1369" s="17">
        <v>47</v>
      </c>
      <c r="C1369" s="20">
        <v>3.5840999999999998</v>
      </c>
      <c r="D1369" s="20">
        <v>5.1711799999999997</v>
      </c>
      <c r="E1369" s="20">
        <v>3.7150300000000001</v>
      </c>
      <c r="F1369" t="s">
        <v>538</v>
      </c>
    </row>
    <row r="1375" spans="2:12">
      <c r="L1375" s="4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F136-CBBF-406E-B486-84194AD6CE7C}">
  <sheetPr>
    <tabColor theme="9" tint="0.79998168889431442"/>
  </sheetPr>
  <dimension ref="A2:XFA1374"/>
  <sheetViews>
    <sheetView workbookViewId="0">
      <selection activeCell="E24" sqref="E24"/>
    </sheetView>
  </sheetViews>
  <sheetFormatPr defaultRowHeight="14.5"/>
  <cols>
    <col min="2" max="3" width="11" customWidth="1"/>
    <col min="4" max="4" width="11.1796875" customWidth="1"/>
    <col min="5" max="5" width="12.1796875" customWidth="1"/>
    <col min="6" max="6" width="15.54296875" customWidth="1"/>
  </cols>
  <sheetData>
    <row r="2" spans="2:25" ht="22.5">
      <c r="B2" s="27" t="s">
        <v>539</v>
      </c>
    </row>
    <row r="3" spans="2:25">
      <c r="B3" s="28"/>
      <c r="E3" s="14"/>
    </row>
    <row r="4" spans="2:25">
      <c r="D4" s="29"/>
      <c r="E4" s="29"/>
      <c r="F4" s="29"/>
    </row>
    <row r="5" spans="2:25">
      <c r="B5" s="17" t="s">
        <v>360</v>
      </c>
      <c r="C5" s="17" t="s">
        <v>361</v>
      </c>
      <c r="D5" s="20" t="s">
        <v>362</v>
      </c>
      <c r="E5" s="20" t="s">
        <v>363</v>
      </c>
      <c r="F5" s="20" t="s">
        <v>364</v>
      </c>
      <c r="W5" s="20"/>
      <c r="X5" s="20"/>
      <c r="Y5" s="20"/>
    </row>
    <row r="6" spans="2:25">
      <c r="B6" s="17">
        <v>2023</v>
      </c>
      <c r="C6" s="17">
        <v>47</v>
      </c>
      <c r="D6" s="20">
        <v>3.5840999999999998</v>
      </c>
      <c r="E6" s="39">
        <v>5.1711799999999997</v>
      </c>
      <c r="F6" s="20">
        <v>3.7150300000000001</v>
      </c>
      <c r="G6" t="s">
        <v>538</v>
      </c>
      <c r="W6" s="20"/>
      <c r="X6" s="20"/>
      <c r="Y6" s="20"/>
    </row>
    <row r="7" spans="2:25">
      <c r="B7" s="17">
        <v>2023</v>
      </c>
      <c r="C7" s="17">
        <v>46</v>
      </c>
      <c r="D7" s="20">
        <v>3.58771</v>
      </c>
      <c r="E7" s="20">
        <v>5.2073400000000003</v>
      </c>
      <c r="F7" s="20">
        <v>3.7150300000000001</v>
      </c>
      <c r="G7" t="s">
        <v>431</v>
      </c>
      <c r="W7" s="20"/>
      <c r="X7" s="20"/>
      <c r="Y7" s="20"/>
    </row>
    <row r="8" spans="2:25">
      <c r="B8" s="17">
        <v>2023</v>
      </c>
      <c r="C8" s="17">
        <v>45</v>
      </c>
      <c r="D8" s="20">
        <v>3.59205</v>
      </c>
      <c r="E8" s="20">
        <v>5.23224</v>
      </c>
      <c r="F8" s="20">
        <v>3.7150300000000001</v>
      </c>
      <c r="G8" t="s">
        <v>403</v>
      </c>
      <c r="W8" s="20"/>
      <c r="X8" s="20"/>
      <c r="Y8" s="20"/>
    </row>
    <row r="9" spans="2:25">
      <c r="B9" s="17">
        <v>2023</v>
      </c>
      <c r="C9" s="17">
        <v>44</v>
      </c>
      <c r="D9" s="20">
        <v>3.5718000000000001</v>
      </c>
      <c r="E9" s="20">
        <v>5.3112500000000002</v>
      </c>
      <c r="F9" s="20">
        <v>3.7150300000000001</v>
      </c>
      <c r="G9" t="s">
        <v>430</v>
      </c>
      <c r="W9" s="20"/>
      <c r="X9" s="20"/>
      <c r="Y9" s="20"/>
    </row>
    <row r="10" spans="2:25">
      <c r="B10" s="17">
        <v>2023</v>
      </c>
      <c r="C10" s="17">
        <v>43</v>
      </c>
      <c r="D10" s="20">
        <v>3.6387299999999998</v>
      </c>
      <c r="E10" s="20">
        <v>5.34171</v>
      </c>
      <c r="F10" s="20">
        <v>3.7150300000000001</v>
      </c>
      <c r="W10" s="20"/>
      <c r="X10" s="20"/>
      <c r="Y10" s="20"/>
    </row>
    <row r="11" spans="2:25">
      <c r="B11" s="17">
        <v>2023</v>
      </c>
      <c r="C11" s="17">
        <v>42</v>
      </c>
      <c r="D11" s="20">
        <v>3.66052</v>
      </c>
      <c r="E11" s="20">
        <v>5.3332800000000002</v>
      </c>
      <c r="F11" s="20">
        <v>3.9615100000000001</v>
      </c>
      <c r="G11" t="s">
        <v>429</v>
      </c>
      <c r="W11" s="20"/>
      <c r="X11" s="20"/>
      <c r="Y11" s="20"/>
    </row>
    <row r="12" spans="2:25">
      <c r="B12" s="17">
        <v>2023</v>
      </c>
      <c r="C12" s="17">
        <v>41</v>
      </c>
      <c r="D12" s="20">
        <v>3.6485400000000001</v>
      </c>
      <c r="E12" s="20">
        <v>5.2752100000000004</v>
      </c>
      <c r="F12" s="20">
        <v>3.9615100000000001</v>
      </c>
      <c r="W12" s="20"/>
      <c r="X12" s="20"/>
      <c r="Y12" s="20"/>
    </row>
    <row r="13" spans="2:25">
      <c r="B13" s="17">
        <v>2023</v>
      </c>
      <c r="C13" s="17">
        <v>40</v>
      </c>
      <c r="D13" s="20">
        <v>3.6937199999999999</v>
      </c>
      <c r="E13" s="20">
        <v>5.5001100000000003</v>
      </c>
      <c r="F13" s="20">
        <v>3.5436100000000001</v>
      </c>
      <c r="W13" s="20"/>
      <c r="X13" s="20"/>
      <c r="Y13" s="20"/>
    </row>
    <row r="14" spans="2:25">
      <c r="B14" s="17">
        <v>2023</v>
      </c>
      <c r="C14" s="17">
        <v>39</v>
      </c>
      <c r="D14" s="20">
        <v>3.6966600000000001</v>
      </c>
      <c r="E14" s="20">
        <v>5.2887000000000004</v>
      </c>
      <c r="F14" s="20">
        <v>3.0312700000000001</v>
      </c>
      <c r="G14" t="s">
        <v>537</v>
      </c>
      <c r="W14" s="20"/>
      <c r="X14" s="20"/>
      <c r="Y14" s="20"/>
    </row>
    <row r="15" spans="2:25">
      <c r="B15" s="17">
        <v>2023</v>
      </c>
      <c r="C15" s="17">
        <v>38</v>
      </c>
      <c r="D15" s="20">
        <v>3.7067700000000001</v>
      </c>
      <c r="E15" s="20">
        <v>5.2502700000000004</v>
      </c>
      <c r="F15" s="20">
        <v>3.0312700000000001</v>
      </c>
      <c r="G15" t="s">
        <v>536</v>
      </c>
      <c r="W15" s="20"/>
      <c r="X15" s="20"/>
      <c r="Y15" s="20"/>
    </row>
    <row r="16" spans="2:25">
      <c r="B16" s="17">
        <v>2023</v>
      </c>
      <c r="C16" s="17">
        <v>37</v>
      </c>
      <c r="D16" s="20">
        <v>3.6008100000000001</v>
      </c>
      <c r="E16" s="20">
        <v>5.2662000000000004</v>
      </c>
      <c r="F16" s="20">
        <v>3.0312700000000001</v>
      </c>
      <c r="G16" t="s">
        <v>535</v>
      </c>
      <c r="W16" s="20"/>
      <c r="X16" s="20"/>
      <c r="Y16" s="20"/>
    </row>
    <row r="17" spans="2:25">
      <c r="B17" s="17">
        <v>2023</v>
      </c>
      <c r="C17" s="17">
        <v>36</v>
      </c>
      <c r="D17" s="20">
        <v>3.5128200000000001</v>
      </c>
      <c r="E17" s="20">
        <v>5.2861500000000001</v>
      </c>
      <c r="F17" s="20">
        <v>3.0312700000000001</v>
      </c>
    </row>
    <row r="18" spans="2:25">
      <c r="B18" s="17">
        <v>2023</v>
      </c>
      <c r="C18" s="17">
        <v>35</v>
      </c>
      <c r="D18" s="20">
        <v>3.5329999999999999</v>
      </c>
      <c r="E18" s="20">
        <v>5.28</v>
      </c>
      <c r="F18" s="20">
        <v>3.5089999999999999</v>
      </c>
      <c r="W18" s="20"/>
      <c r="X18" s="20"/>
      <c r="Y18" s="20"/>
    </row>
    <row r="19" spans="2:25">
      <c r="B19" s="17">
        <v>2023</v>
      </c>
      <c r="C19" s="17">
        <v>34</v>
      </c>
      <c r="D19" s="20">
        <v>3.5752199999999998</v>
      </c>
      <c r="E19" s="20">
        <v>5.3041799999999997</v>
      </c>
      <c r="F19" s="20">
        <v>3.3597800000000002</v>
      </c>
      <c r="W19" s="20"/>
      <c r="X19" s="20"/>
      <c r="Y19" s="20"/>
    </row>
    <row r="20" spans="2:25">
      <c r="B20" s="17">
        <v>2023</v>
      </c>
      <c r="C20" s="17">
        <v>33</v>
      </c>
      <c r="D20" s="20">
        <v>3.5687799999999998</v>
      </c>
      <c r="E20" s="20">
        <v>4.2408299999999999</v>
      </c>
      <c r="F20" s="20">
        <v>3.8908499999999999</v>
      </c>
      <c r="G20" t="s">
        <v>534</v>
      </c>
      <c r="W20" s="20"/>
      <c r="X20" s="20"/>
      <c r="Y20" s="20"/>
    </row>
    <row r="21" spans="2:25">
      <c r="B21" s="17">
        <v>2023</v>
      </c>
      <c r="C21" s="17">
        <v>32</v>
      </c>
      <c r="D21" s="20">
        <v>3.4953099999999999</v>
      </c>
      <c r="E21" s="20">
        <v>4.2408299999999999</v>
      </c>
      <c r="F21" s="20">
        <v>3.5511400000000002</v>
      </c>
      <c r="G21" t="s">
        <v>463</v>
      </c>
    </row>
    <row r="22" spans="2:25">
      <c r="B22" s="17">
        <v>2023</v>
      </c>
      <c r="C22" s="17">
        <v>31</v>
      </c>
      <c r="D22" s="20">
        <v>3.4358599999999999</v>
      </c>
      <c r="E22" s="20">
        <v>4.6414900000000001</v>
      </c>
      <c r="F22" s="20">
        <v>3.5511400000000002</v>
      </c>
      <c r="W22" s="20"/>
      <c r="X22" s="20"/>
      <c r="Y22" s="20"/>
    </row>
    <row r="23" spans="2:25">
      <c r="B23" s="17">
        <v>2023</v>
      </c>
      <c r="C23" s="17">
        <v>30</v>
      </c>
      <c r="D23" s="20">
        <v>3.47004</v>
      </c>
      <c r="E23" s="20">
        <v>4.4214000000000002</v>
      </c>
      <c r="F23" s="20">
        <v>3.3125</v>
      </c>
      <c r="W23" s="20"/>
      <c r="X23" s="20"/>
      <c r="Y23" s="20"/>
    </row>
    <row r="24" spans="2:25">
      <c r="B24" s="17">
        <v>2023</v>
      </c>
      <c r="C24" s="17">
        <v>29</v>
      </c>
      <c r="D24" s="20">
        <v>3.53267</v>
      </c>
      <c r="E24" s="20">
        <v>4.7244200000000003</v>
      </c>
      <c r="F24" s="20">
        <v>3.8502299999999998</v>
      </c>
      <c r="W24" s="20"/>
      <c r="X24" s="20"/>
      <c r="Y24" s="20"/>
    </row>
    <row r="25" spans="2:25">
      <c r="B25" s="17">
        <v>2023</v>
      </c>
      <c r="C25" s="17">
        <v>28</v>
      </c>
      <c r="D25" s="20">
        <v>3.6360999999999999</v>
      </c>
      <c r="E25" s="20">
        <v>4.9058599999999997</v>
      </c>
      <c r="F25" s="20">
        <v>3.52223</v>
      </c>
      <c r="G25" t="s">
        <v>540</v>
      </c>
      <c r="W25" s="20"/>
      <c r="X25" s="20"/>
      <c r="Y25" s="20"/>
    </row>
    <row r="26" spans="2:25">
      <c r="B26" s="17">
        <v>2023</v>
      </c>
      <c r="C26" s="17">
        <v>27</v>
      </c>
      <c r="D26" s="20">
        <v>3.5357799999999999</v>
      </c>
      <c r="E26" s="20">
        <v>4.7010399999999999</v>
      </c>
      <c r="F26" s="20">
        <v>4.0431100000000004</v>
      </c>
      <c r="W26" s="20"/>
      <c r="X26" s="20"/>
      <c r="Y26" s="20"/>
    </row>
    <row r="27" spans="2:25">
      <c r="B27" s="17">
        <v>2023</v>
      </c>
      <c r="C27" s="17">
        <v>26</v>
      </c>
      <c r="D27" s="20">
        <v>3.64079</v>
      </c>
      <c r="E27" s="20">
        <v>4.89053</v>
      </c>
      <c r="F27" s="20">
        <v>4.0431100000000004</v>
      </c>
      <c r="W27" s="20"/>
      <c r="X27" s="20"/>
      <c r="Y27" s="20"/>
    </row>
    <row r="28" spans="2:25">
      <c r="B28" s="17">
        <v>2023</v>
      </c>
      <c r="C28" s="17">
        <v>25</v>
      </c>
      <c r="D28" s="20">
        <v>3.5680000000000001</v>
      </c>
      <c r="E28" s="20">
        <v>4.9089999999999998</v>
      </c>
      <c r="F28" s="20">
        <v>3.8719999999999999</v>
      </c>
      <c r="G28" t="s">
        <v>371</v>
      </c>
      <c r="W28" s="20"/>
      <c r="X28" s="20"/>
      <c r="Y28" s="20"/>
    </row>
    <row r="29" spans="2:25">
      <c r="B29" s="17">
        <v>2023</v>
      </c>
      <c r="C29" s="17">
        <v>24</v>
      </c>
      <c r="D29" s="20">
        <v>3.42</v>
      </c>
      <c r="E29" s="20">
        <v>4.38</v>
      </c>
      <c r="F29" s="20">
        <v>3.35</v>
      </c>
      <c r="G29" t="s">
        <v>420</v>
      </c>
    </row>
    <row r="30" spans="2:25">
      <c r="B30" s="17">
        <v>2023</v>
      </c>
      <c r="C30" s="17">
        <v>23</v>
      </c>
      <c r="D30" s="20">
        <v>3.3520799999999999</v>
      </c>
      <c r="E30" s="20">
        <v>4.7468599999999999</v>
      </c>
      <c r="F30" s="20">
        <v>3.3527999999999998</v>
      </c>
      <c r="W30" s="20"/>
      <c r="X30" s="20"/>
      <c r="Y30" s="20"/>
    </row>
    <row r="31" spans="2:25">
      <c r="B31" s="17">
        <v>2023</v>
      </c>
      <c r="C31" s="17">
        <v>22</v>
      </c>
      <c r="D31" s="20">
        <v>3.3227699999999998</v>
      </c>
      <c r="E31" s="20">
        <v>4.48238</v>
      </c>
      <c r="F31" s="20">
        <v>3.3527999999999998</v>
      </c>
      <c r="W31" s="20"/>
      <c r="X31" s="20"/>
      <c r="Y31" s="20"/>
    </row>
    <row r="32" spans="2:25">
      <c r="B32" s="17">
        <v>2023</v>
      </c>
      <c r="C32" s="17">
        <v>21</v>
      </c>
      <c r="D32" s="20">
        <v>3.4122300000000001</v>
      </c>
      <c r="E32" s="20">
        <v>4.13591</v>
      </c>
      <c r="F32" s="20">
        <v>3.3189299999999999</v>
      </c>
      <c r="W32" s="20"/>
      <c r="X32" s="20"/>
      <c r="Y32" s="20"/>
    </row>
    <row r="33" spans="2:25">
      <c r="B33" s="17">
        <v>2023</v>
      </c>
      <c r="C33" s="17">
        <v>20</v>
      </c>
      <c r="D33" s="20">
        <v>3.2071000000000001</v>
      </c>
      <c r="E33" s="20">
        <v>4.3931399999999998</v>
      </c>
      <c r="F33" s="20">
        <v>4.1212900000000001</v>
      </c>
      <c r="G33" t="s">
        <v>541</v>
      </c>
      <c r="W33" s="20"/>
      <c r="X33" s="20"/>
      <c r="Y33" s="20"/>
    </row>
    <row r="34" spans="2:25">
      <c r="B34" s="17">
        <v>2023</v>
      </c>
      <c r="C34" s="17">
        <v>19</v>
      </c>
      <c r="D34" s="20">
        <v>3.2658700000000001</v>
      </c>
      <c r="E34" s="20">
        <v>4.36531</v>
      </c>
      <c r="F34" s="20">
        <v>3.2126999999999999</v>
      </c>
      <c r="W34" s="20"/>
      <c r="X34" s="20"/>
      <c r="Y34" s="20"/>
    </row>
    <row r="35" spans="2:25">
      <c r="B35" s="17">
        <v>2023</v>
      </c>
      <c r="C35" s="17">
        <v>18</v>
      </c>
      <c r="D35" s="20">
        <v>3.1611199999999999</v>
      </c>
      <c r="E35" s="20">
        <v>4.8618600000000001</v>
      </c>
      <c r="F35" s="20">
        <v>3.2126999999999999</v>
      </c>
      <c r="W35" s="20"/>
      <c r="X35" s="20"/>
      <c r="Y35" s="20"/>
    </row>
    <row r="36" spans="2:25">
      <c r="B36" s="1">
        <v>2023</v>
      </c>
      <c r="C36" s="17">
        <v>17</v>
      </c>
      <c r="D36" s="20">
        <v>3.3542200000000002</v>
      </c>
      <c r="E36" s="20">
        <v>4.6820199999999996</v>
      </c>
      <c r="F36" s="20">
        <v>3.4375100000000001</v>
      </c>
      <c r="G36" t="s">
        <v>528</v>
      </c>
    </row>
    <row r="37" spans="2:25">
      <c r="B37" s="17">
        <v>2023</v>
      </c>
      <c r="C37" s="17">
        <v>16</v>
      </c>
      <c r="D37" s="20">
        <v>3.22</v>
      </c>
      <c r="E37" s="20">
        <v>4.3601700000000001</v>
      </c>
      <c r="F37" s="20">
        <v>3.16526</v>
      </c>
      <c r="W37" s="20"/>
      <c r="X37" s="20"/>
      <c r="Y37" s="20"/>
    </row>
    <row r="38" spans="2:25">
      <c r="B38" s="17">
        <v>2023</v>
      </c>
      <c r="C38" s="17">
        <v>15</v>
      </c>
      <c r="D38" s="20">
        <v>3.22</v>
      </c>
      <c r="E38" s="20">
        <v>4.1877599999999999</v>
      </c>
      <c r="F38" s="20">
        <v>3.16526</v>
      </c>
      <c r="W38" s="20"/>
      <c r="X38" s="20"/>
      <c r="Y38" s="20"/>
    </row>
    <row r="39" spans="2:25" ht="16.5" customHeight="1">
      <c r="B39" s="17">
        <v>2023</v>
      </c>
      <c r="C39" s="17">
        <v>14</v>
      </c>
      <c r="D39" s="20">
        <v>3.1495899999999999</v>
      </c>
      <c r="E39" s="20">
        <v>4.71774</v>
      </c>
      <c r="F39" s="20">
        <v>3.6186400000000001</v>
      </c>
      <c r="G39" t="s">
        <v>416</v>
      </c>
      <c r="W39" s="20"/>
      <c r="X39" s="20"/>
      <c r="Y39" s="20"/>
    </row>
    <row r="40" spans="2:25">
      <c r="B40" s="17">
        <v>2023</v>
      </c>
      <c r="C40" s="17">
        <v>13</v>
      </c>
      <c r="D40" s="20">
        <v>3.18344</v>
      </c>
      <c r="E40" s="20">
        <v>4.8032399999999997</v>
      </c>
      <c r="F40" s="20">
        <v>3.3934199999999999</v>
      </c>
      <c r="G40" t="s">
        <v>527</v>
      </c>
      <c r="W40" s="20"/>
      <c r="X40" s="20"/>
      <c r="Y40" s="20"/>
    </row>
    <row r="41" spans="2:25">
      <c r="B41" s="17">
        <v>2023</v>
      </c>
      <c r="C41" s="17">
        <v>12</v>
      </c>
      <c r="D41" s="20">
        <v>2.9754399999999999</v>
      </c>
      <c r="E41" s="20">
        <v>4.8993700000000002</v>
      </c>
      <c r="F41" s="20">
        <v>3.3934199999999999</v>
      </c>
      <c r="G41" t="s">
        <v>385</v>
      </c>
      <c r="W41" s="20"/>
      <c r="X41" s="20"/>
      <c r="Y41" s="20"/>
    </row>
    <row r="42" spans="2:25">
      <c r="B42" s="17">
        <v>2023</v>
      </c>
      <c r="C42" s="17">
        <v>11</v>
      </c>
      <c r="D42" s="20">
        <v>2.9396100000000001</v>
      </c>
      <c r="E42" s="20">
        <v>4.4961099999999998</v>
      </c>
      <c r="F42" s="20">
        <v>3.3934199999999999</v>
      </c>
      <c r="G42" t="s">
        <v>526</v>
      </c>
      <c r="W42" s="20"/>
      <c r="X42" s="20"/>
      <c r="Y42" s="20"/>
    </row>
    <row r="43" spans="2:25">
      <c r="B43" s="17">
        <v>2023</v>
      </c>
      <c r="C43" s="17">
        <v>10</v>
      </c>
      <c r="D43" s="20">
        <v>3.4550800000000002</v>
      </c>
      <c r="E43" s="20">
        <v>5.1847599999999998</v>
      </c>
      <c r="F43" s="20">
        <v>3.3934199999999999</v>
      </c>
      <c r="W43" s="20"/>
      <c r="X43" s="20"/>
      <c r="Y43" s="20"/>
    </row>
    <row r="44" spans="2:25">
      <c r="B44" s="17">
        <v>2023</v>
      </c>
      <c r="C44" s="17">
        <v>9</v>
      </c>
      <c r="D44" s="20">
        <v>3.4396100000000001</v>
      </c>
      <c r="E44" s="20">
        <v>4.6785399999999999</v>
      </c>
      <c r="F44" s="20">
        <v>3.3934199999999999</v>
      </c>
      <c r="W44" s="20"/>
      <c r="X44" s="20"/>
      <c r="Y44" s="20"/>
    </row>
    <row r="45" spans="2:25">
      <c r="B45" s="17">
        <v>2023</v>
      </c>
      <c r="C45" s="17">
        <v>8</v>
      </c>
      <c r="D45" s="20">
        <v>3.0541900000000002</v>
      </c>
      <c r="E45" s="20">
        <v>4.4792800000000002</v>
      </c>
      <c r="F45" s="20">
        <v>3.4523199999999998</v>
      </c>
      <c r="W45" s="20"/>
      <c r="X45" s="20"/>
      <c r="Y45" s="20"/>
    </row>
    <row r="46" spans="2:25">
      <c r="B46" s="17">
        <v>2023</v>
      </c>
      <c r="C46" s="17">
        <v>7</v>
      </c>
      <c r="D46" s="20">
        <v>3.18709</v>
      </c>
      <c r="E46" s="20">
        <v>4.0595100000000004</v>
      </c>
      <c r="F46" s="20">
        <v>3.5348799999999998</v>
      </c>
      <c r="G46" t="s">
        <v>367</v>
      </c>
      <c r="W46" s="20"/>
      <c r="X46" s="20"/>
      <c r="Y46" s="20"/>
    </row>
    <row r="47" spans="2:25">
      <c r="B47" s="17">
        <v>2023</v>
      </c>
      <c r="C47" s="17">
        <v>6</v>
      </c>
      <c r="D47" s="20">
        <v>3.1108099999999999</v>
      </c>
      <c r="E47" s="20">
        <v>4.6005500000000001</v>
      </c>
      <c r="F47" s="20">
        <v>3.0224000000000002</v>
      </c>
      <c r="W47" s="20"/>
      <c r="X47" s="20"/>
      <c r="Y47" s="20"/>
    </row>
    <row r="48" spans="2:25">
      <c r="B48" s="17">
        <v>2023</v>
      </c>
      <c r="C48" s="17">
        <v>5</v>
      </c>
      <c r="D48" s="20">
        <v>3.1518099999999998</v>
      </c>
      <c r="E48" s="20">
        <v>4.38896</v>
      </c>
      <c r="F48" s="20">
        <v>3.0224000000000002</v>
      </c>
      <c r="G48" t="s">
        <v>525</v>
      </c>
      <c r="W48" s="20"/>
      <c r="X48" s="20"/>
      <c r="Y48" s="20"/>
    </row>
    <row r="49" spans="2:25">
      <c r="B49" s="17">
        <v>2023</v>
      </c>
      <c r="C49" s="17">
        <v>4</v>
      </c>
      <c r="D49" s="20">
        <v>3.0578699999999999</v>
      </c>
      <c r="E49" s="20">
        <v>4.4371600000000004</v>
      </c>
      <c r="F49" s="20">
        <v>3.1827899999999998</v>
      </c>
      <c r="G49" t="s">
        <v>524</v>
      </c>
      <c r="W49" s="20"/>
      <c r="X49" s="20"/>
      <c r="Y49" s="20"/>
    </row>
    <row r="50" spans="2:25">
      <c r="B50" s="17">
        <v>2023</v>
      </c>
      <c r="C50" s="17">
        <v>3</v>
      </c>
      <c r="D50" s="20">
        <v>2.5353400000000001</v>
      </c>
      <c r="E50" s="20">
        <v>4.17753</v>
      </c>
      <c r="F50" s="20">
        <v>3.1827899999999998</v>
      </c>
      <c r="W50" s="20"/>
      <c r="X50" s="20"/>
      <c r="Y50" s="20"/>
    </row>
    <row r="51" spans="2:25">
      <c r="B51" s="17">
        <v>2023</v>
      </c>
      <c r="C51" s="17">
        <v>2</v>
      </c>
      <c r="D51" s="20">
        <v>3.0537700000000001</v>
      </c>
      <c r="E51" s="20">
        <v>4.0124199999999997</v>
      </c>
      <c r="F51" s="20">
        <v>3.1827899999999998</v>
      </c>
      <c r="W51" s="20"/>
      <c r="X51" s="20"/>
      <c r="Y51" s="20"/>
    </row>
    <row r="52" spans="2:25">
      <c r="B52" s="17">
        <v>2022</v>
      </c>
      <c r="C52" s="17">
        <v>1</v>
      </c>
      <c r="D52" s="20">
        <v>3.04996</v>
      </c>
      <c r="E52" s="39">
        <v>3.8517899999999998</v>
      </c>
      <c r="F52" s="20">
        <v>3.2096399999999998</v>
      </c>
      <c r="W52" s="20"/>
      <c r="X52" s="20"/>
      <c r="Y52" s="20"/>
    </row>
    <row r="53" spans="2:25">
      <c r="B53" s="17">
        <v>2022</v>
      </c>
      <c r="C53" s="17">
        <v>52</v>
      </c>
      <c r="D53" s="20">
        <v>3.0962900000000002</v>
      </c>
      <c r="E53" s="20">
        <v>4.7531600000000003</v>
      </c>
      <c r="F53" s="20">
        <v>2.9675799999999999</v>
      </c>
      <c r="W53" s="20"/>
      <c r="X53" s="20"/>
      <c r="Y53" s="20"/>
    </row>
    <row r="54" spans="2:25">
      <c r="B54" s="17">
        <v>2022</v>
      </c>
      <c r="C54" s="17">
        <v>51</v>
      </c>
      <c r="D54" s="20">
        <v>2.8884699999999999</v>
      </c>
      <c r="E54" s="20">
        <v>4.9117699999999997</v>
      </c>
      <c r="F54" s="20">
        <v>2.8055699999999999</v>
      </c>
      <c r="G54" t="s">
        <v>449</v>
      </c>
      <c r="W54" s="20"/>
      <c r="X54" s="20"/>
      <c r="Y54" s="20"/>
    </row>
    <row r="55" spans="2:25">
      <c r="B55" s="17">
        <v>2022</v>
      </c>
      <c r="C55" s="17">
        <v>50</v>
      </c>
      <c r="D55" s="20">
        <v>2.4092099999999999</v>
      </c>
      <c r="E55" s="20">
        <v>4.4622099999999998</v>
      </c>
      <c r="F55" s="20">
        <v>2.8055699999999999</v>
      </c>
      <c r="W55" s="20"/>
      <c r="X55" s="20"/>
      <c r="Y55" s="20"/>
    </row>
    <row r="56" spans="2:25">
      <c r="B56" s="17">
        <v>2022</v>
      </c>
      <c r="C56" s="17">
        <v>49</v>
      </c>
      <c r="D56" s="20">
        <v>2.6797200000000001</v>
      </c>
      <c r="E56" s="20">
        <v>4.6797800000000001</v>
      </c>
      <c r="F56" s="20">
        <v>2.8055699999999999</v>
      </c>
      <c r="W56" s="20"/>
      <c r="X56" s="20"/>
      <c r="Y56" s="20"/>
    </row>
    <row r="57" spans="2:25">
      <c r="B57" s="17">
        <v>2022</v>
      </c>
      <c r="C57" s="17">
        <v>48</v>
      </c>
      <c r="D57" s="20">
        <v>2.6312899999999999</v>
      </c>
      <c r="E57" s="20">
        <v>4.8310899999999997</v>
      </c>
      <c r="F57" s="20">
        <v>2.6428199999999999</v>
      </c>
      <c r="G57" t="s">
        <v>523</v>
      </c>
      <c r="W57" s="20"/>
      <c r="X57" s="20"/>
      <c r="Y57" s="20"/>
    </row>
    <row r="58" spans="2:25">
      <c r="B58" s="17">
        <v>2022</v>
      </c>
      <c r="C58" s="17">
        <v>47</v>
      </c>
      <c r="D58" s="20">
        <v>2.7549199999999998</v>
      </c>
      <c r="E58" s="20">
        <v>4.5511400000000002</v>
      </c>
      <c r="F58" s="20">
        <v>2.4500000000000002</v>
      </c>
      <c r="G58" t="s">
        <v>470</v>
      </c>
      <c r="W58" s="20"/>
      <c r="X58" s="20"/>
      <c r="Y58" s="20"/>
    </row>
    <row r="59" spans="2:25">
      <c r="B59" s="17">
        <v>2022</v>
      </c>
      <c r="C59" s="17">
        <v>46</v>
      </c>
      <c r="D59" s="20">
        <v>2.5624799999999999</v>
      </c>
      <c r="E59" s="20">
        <v>5.0258200000000004</v>
      </c>
      <c r="F59" s="20">
        <v>2.45478</v>
      </c>
      <c r="G59" t="s">
        <v>469</v>
      </c>
      <c r="W59" s="20"/>
      <c r="X59" s="20"/>
      <c r="Y59" s="20"/>
    </row>
    <row r="60" spans="2:25">
      <c r="B60" s="17">
        <v>2022</v>
      </c>
      <c r="C60" s="17">
        <v>45</v>
      </c>
      <c r="D60" s="20">
        <v>2.7271000000000001</v>
      </c>
      <c r="E60" s="20">
        <v>5.0979900000000002</v>
      </c>
      <c r="F60" s="20">
        <v>2.45478</v>
      </c>
      <c r="W60" s="20"/>
      <c r="X60" s="20"/>
      <c r="Y60" s="20"/>
    </row>
    <row r="61" spans="2:25">
      <c r="B61" s="17">
        <v>2022</v>
      </c>
      <c r="C61" s="17">
        <v>44</v>
      </c>
      <c r="D61" s="20">
        <v>2.5596000000000001</v>
      </c>
      <c r="E61" s="20">
        <v>5.1679000000000004</v>
      </c>
      <c r="F61" s="20">
        <v>2.45478</v>
      </c>
      <c r="W61" s="20"/>
      <c r="X61" s="20"/>
      <c r="Y61" s="20"/>
    </row>
    <row r="62" spans="2:25">
      <c r="B62" s="17">
        <v>2022</v>
      </c>
      <c r="C62" s="17">
        <v>43</v>
      </c>
      <c r="D62" s="20">
        <v>2.45228</v>
      </c>
      <c r="E62" s="20">
        <v>4.7386999999999997</v>
      </c>
      <c r="F62" s="20">
        <v>0.39069999999999999</v>
      </c>
      <c r="W62" s="20"/>
      <c r="X62" s="20"/>
      <c r="Y62" s="20"/>
    </row>
    <row r="63" spans="2:25">
      <c r="B63" s="17">
        <v>2022</v>
      </c>
      <c r="C63" s="30">
        <v>42</v>
      </c>
      <c r="D63" s="31">
        <v>2.2684600000000001</v>
      </c>
      <c r="E63" s="31">
        <v>4.9063400000000001</v>
      </c>
      <c r="F63" s="32">
        <v>0.88304000000000005</v>
      </c>
      <c r="W63" s="20"/>
      <c r="X63" s="20"/>
      <c r="Y63" s="20"/>
    </row>
    <row r="64" spans="2:25">
      <c r="B64" s="17">
        <v>2022</v>
      </c>
      <c r="C64" s="30">
        <v>41</v>
      </c>
      <c r="D64" s="31">
        <v>2.0806499999999999</v>
      </c>
      <c r="E64" s="31">
        <v>5.0724600000000004</v>
      </c>
      <c r="F64" s="32">
        <v>0.88693</v>
      </c>
      <c r="W64" s="20"/>
      <c r="X64" s="20"/>
      <c r="Y64" s="20"/>
    </row>
    <row r="65" spans="1:1021 1025:2045 2049:3069 3073:4093 4097:5117 5121:6141 6145:7165 7169:8189 8193:9213 9217:10237 10241:11261 11265:12285 12289:13309 13313:14333 14337:15357 15361:16381">
      <c r="B65" s="17">
        <v>2022</v>
      </c>
      <c r="C65" s="17">
        <v>40</v>
      </c>
      <c r="D65" s="20">
        <v>2.3713000000000002</v>
      </c>
      <c r="E65" s="20">
        <v>4.6167800000000003</v>
      </c>
      <c r="F65" s="20">
        <v>1.7435400000000001</v>
      </c>
      <c r="W65" s="20"/>
      <c r="X65" s="20"/>
      <c r="Y65" s="20"/>
    </row>
    <row r="66" spans="1:1021 1025:2045 2049:3069 3073:4093 4097:5117 5121:6141 6145:7165 7169:8189 8193:9213 9217:10237 10241:11261 11265:12285 12289:13309 13313:14333 14337:15357 15361:16381" s="20" customFormat="1" ht="12.5">
      <c r="A66" s="17"/>
      <c r="B66" s="17">
        <v>2022</v>
      </c>
      <c r="C66" s="17">
        <v>39</v>
      </c>
      <c r="D66" s="20">
        <v>2.6634199999999999</v>
      </c>
      <c r="E66" s="20">
        <v>5.1011600000000001</v>
      </c>
      <c r="F66" s="20">
        <v>1.12846</v>
      </c>
      <c r="I66" s="17"/>
      <c r="M66" s="17"/>
      <c r="Q66" s="17"/>
      <c r="U66" s="17"/>
      <c r="Y66" s="17"/>
      <c r="AC66" s="17"/>
      <c r="AG66" s="17"/>
      <c r="AK66" s="17"/>
      <c r="AO66" s="17"/>
      <c r="AS66" s="17"/>
      <c r="AW66" s="17"/>
      <c r="BA66" s="17"/>
      <c r="BE66" s="17"/>
      <c r="BI66" s="17"/>
      <c r="BM66" s="17"/>
      <c r="BQ66" s="17"/>
      <c r="BU66" s="17"/>
      <c r="BY66" s="17"/>
      <c r="CC66" s="17"/>
      <c r="CG66" s="17"/>
      <c r="CK66" s="17"/>
      <c r="CO66" s="17"/>
      <c r="CS66" s="17"/>
      <c r="CW66" s="17"/>
      <c r="DA66" s="17"/>
      <c r="DE66" s="17"/>
      <c r="DI66" s="17"/>
      <c r="DM66" s="17"/>
      <c r="DQ66" s="17"/>
      <c r="DU66" s="17"/>
      <c r="DY66" s="17"/>
      <c r="EC66" s="17"/>
      <c r="EG66" s="17"/>
      <c r="EK66" s="17"/>
      <c r="EO66" s="17"/>
      <c r="ES66" s="17"/>
      <c r="EW66" s="17"/>
      <c r="FA66" s="17"/>
      <c r="FE66" s="17"/>
      <c r="FI66" s="17"/>
      <c r="FM66" s="17"/>
      <c r="FQ66" s="17"/>
      <c r="FU66" s="17"/>
      <c r="FY66" s="17"/>
      <c r="GC66" s="17"/>
      <c r="GG66" s="17"/>
      <c r="GK66" s="17"/>
      <c r="GO66" s="17"/>
      <c r="GS66" s="17"/>
      <c r="GW66" s="17"/>
      <c r="HA66" s="17"/>
      <c r="HE66" s="17"/>
      <c r="HI66" s="17"/>
      <c r="HM66" s="17"/>
      <c r="HQ66" s="17"/>
      <c r="HU66" s="17"/>
      <c r="HY66" s="17"/>
      <c r="IC66" s="17"/>
      <c r="IG66" s="17"/>
      <c r="IK66" s="17"/>
      <c r="IO66" s="17"/>
      <c r="IS66" s="17"/>
      <c r="IW66" s="17"/>
      <c r="JA66" s="17"/>
      <c r="JE66" s="17"/>
      <c r="JI66" s="17"/>
      <c r="JM66" s="17"/>
      <c r="JQ66" s="17"/>
      <c r="JU66" s="17"/>
      <c r="JY66" s="17"/>
      <c r="KC66" s="17"/>
      <c r="KG66" s="17"/>
      <c r="KK66" s="17"/>
      <c r="KO66" s="17"/>
      <c r="KS66" s="17"/>
      <c r="KW66" s="17"/>
      <c r="LA66" s="17"/>
      <c r="LE66" s="17"/>
      <c r="LI66" s="17"/>
      <c r="LM66" s="17"/>
      <c r="LQ66" s="17"/>
      <c r="LU66" s="17"/>
      <c r="LY66" s="17"/>
      <c r="MC66" s="17"/>
      <c r="MG66" s="17"/>
      <c r="MK66" s="17"/>
      <c r="MO66" s="17"/>
      <c r="MS66" s="17"/>
      <c r="MW66" s="17"/>
      <c r="NA66" s="17"/>
      <c r="NE66" s="17"/>
      <c r="NI66" s="17"/>
      <c r="NM66" s="17"/>
      <c r="NQ66" s="17"/>
      <c r="NU66" s="17"/>
      <c r="NY66" s="17"/>
      <c r="OC66" s="17"/>
      <c r="OG66" s="17"/>
      <c r="OK66" s="17"/>
      <c r="OO66" s="17"/>
      <c r="OS66" s="17"/>
      <c r="OW66" s="17"/>
      <c r="PA66" s="17"/>
      <c r="PE66" s="17"/>
      <c r="PI66" s="17"/>
      <c r="PM66" s="17"/>
      <c r="PQ66" s="17"/>
      <c r="PU66" s="17"/>
      <c r="PY66" s="17"/>
      <c r="QC66" s="17"/>
      <c r="QG66" s="17"/>
      <c r="QK66" s="17"/>
      <c r="QO66" s="17"/>
      <c r="QS66" s="17"/>
      <c r="QW66" s="17"/>
      <c r="RA66" s="17"/>
      <c r="RE66" s="17"/>
      <c r="RI66" s="17"/>
      <c r="RM66" s="17"/>
      <c r="RQ66" s="17"/>
      <c r="RU66" s="17"/>
      <c r="RY66" s="17"/>
      <c r="SC66" s="17"/>
      <c r="SG66" s="17"/>
      <c r="SK66" s="17"/>
      <c r="SO66" s="17"/>
      <c r="SS66" s="17"/>
      <c r="SW66" s="17"/>
      <c r="TA66" s="17"/>
      <c r="TE66" s="17"/>
      <c r="TI66" s="17"/>
      <c r="TM66" s="17"/>
      <c r="TQ66" s="17"/>
      <c r="TU66" s="17"/>
      <c r="TY66" s="17"/>
      <c r="UC66" s="17"/>
      <c r="UG66" s="17"/>
      <c r="UK66" s="17"/>
      <c r="UO66" s="17"/>
      <c r="US66" s="17"/>
      <c r="UW66" s="17"/>
      <c r="VA66" s="17"/>
      <c r="VE66" s="17"/>
      <c r="VI66" s="17"/>
      <c r="VM66" s="17"/>
      <c r="VQ66" s="17"/>
      <c r="VU66" s="17"/>
      <c r="VY66" s="17"/>
      <c r="WC66" s="17"/>
      <c r="WG66" s="17"/>
      <c r="WK66" s="17"/>
      <c r="WO66" s="17"/>
      <c r="WS66" s="17"/>
      <c r="WW66" s="17"/>
      <c r="XA66" s="17"/>
      <c r="XE66" s="17"/>
      <c r="XI66" s="17"/>
      <c r="XM66" s="17"/>
      <c r="XQ66" s="17"/>
      <c r="XU66" s="17"/>
      <c r="XY66" s="17"/>
      <c r="YC66" s="17"/>
      <c r="YG66" s="17"/>
      <c r="YK66" s="17"/>
      <c r="YO66" s="17"/>
      <c r="YS66" s="17"/>
      <c r="YW66" s="17"/>
      <c r="ZA66" s="17"/>
      <c r="ZE66" s="17"/>
      <c r="ZI66" s="17"/>
      <c r="ZM66" s="17"/>
      <c r="ZQ66" s="17"/>
      <c r="ZU66" s="17"/>
      <c r="ZY66" s="17"/>
      <c r="AAC66" s="17"/>
      <c r="AAG66" s="17"/>
      <c r="AAK66" s="17"/>
      <c r="AAO66" s="17"/>
      <c r="AAS66" s="17"/>
      <c r="AAW66" s="17"/>
      <c r="ABA66" s="17"/>
      <c r="ABE66" s="17"/>
      <c r="ABI66" s="17"/>
      <c r="ABM66" s="17"/>
      <c r="ABQ66" s="17"/>
      <c r="ABU66" s="17"/>
      <c r="ABY66" s="17"/>
      <c r="ACC66" s="17"/>
      <c r="ACG66" s="17"/>
      <c r="ACK66" s="17"/>
      <c r="ACO66" s="17"/>
      <c r="ACS66" s="17"/>
      <c r="ACW66" s="17"/>
      <c r="ADA66" s="17"/>
      <c r="ADE66" s="17"/>
      <c r="ADI66" s="17"/>
      <c r="ADM66" s="17"/>
      <c r="ADQ66" s="17"/>
      <c r="ADU66" s="17"/>
      <c r="ADY66" s="17"/>
      <c r="AEC66" s="17"/>
      <c r="AEG66" s="17"/>
      <c r="AEK66" s="17"/>
      <c r="AEO66" s="17"/>
      <c r="AES66" s="17"/>
      <c r="AEW66" s="17"/>
      <c r="AFA66" s="17"/>
      <c r="AFE66" s="17"/>
      <c r="AFI66" s="17"/>
      <c r="AFM66" s="17"/>
      <c r="AFQ66" s="17"/>
      <c r="AFU66" s="17"/>
      <c r="AFY66" s="17"/>
      <c r="AGC66" s="17"/>
      <c r="AGG66" s="17"/>
      <c r="AGK66" s="17"/>
      <c r="AGO66" s="17"/>
      <c r="AGS66" s="17"/>
      <c r="AGW66" s="17"/>
      <c r="AHA66" s="17"/>
      <c r="AHE66" s="17"/>
      <c r="AHI66" s="17"/>
      <c r="AHM66" s="17"/>
      <c r="AHQ66" s="17"/>
      <c r="AHU66" s="17"/>
      <c r="AHY66" s="17"/>
      <c r="AIC66" s="17"/>
      <c r="AIG66" s="17"/>
      <c r="AIK66" s="17"/>
      <c r="AIO66" s="17"/>
      <c r="AIS66" s="17"/>
      <c r="AIW66" s="17"/>
      <c r="AJA66" s="17"/>
      <c r="AJE66" s="17"/>
      <c r="AJI66" s="17"/>
      <c r="AJM66" s="17"/>
      <c r="AJQ66" s="17"/>
      <c r="AJU66" s="17"/>
      <c r="AJY66" s="17"/>
      <c r="AKC66" s="17"/>
      <c r="AKG66" s="17"/>
      <c r="AKK66" s="17"/>
      <c r="AKO66" s="17"/>
      <c r="AKS66" s="17"/>
      <c r="AKW66" s="17"/>
      <c r="ALA66" s="17"/>
      <c r="ALE66" s="17"/>
      <c r="ALI66" s="17"/>
      <c r="ALM66" s="17"/>
      <c r="ALQ66" s="17"/>
      <c r="ALU66" s="17"/>
      <c r="ALY66" s="17"/>
      <c r="AMC66" s="17"/>
      <c r="AMG66" s="17"/>
      <c r="AMK66" s="17"/>
      <c r="AMO66" s="17"/>
      <c r="AMS66" s="17"/>
      <c r="AMW66" s="17"/>
      <c r="ANA66" s="17"/>
      <c r="ANE66" s="17"/>
      <c r="ANI66" s="17"/>
      <c r="ANM66" s="17"/>
      <c r="ANQ66" s="17"/>
      <c r="ANU66" s="17"/>
      <c r="ANY66" s="17"/>
      <c r="AOC66" s="17"/>
      <c r="AOG66" s="17"/>
      <c r="AOK66" s="17"/>
      <c r="AOO66" s="17"/>
      <c r="AOS66" s="17"/>
      <c r="AOW66" s="17"/>
      <c r="APA66" s="17"/>
      <c r="APE66" s="17"/>
      <c r="API66" s="17"/>
      <c r="APM66" s="17"/>
      <c r="APQ66" s="17"/>
      <c r="APU66" s="17"/>
      <c r="APY66" s="17"/>
      <c r="AQC66" s="17"/>
      <c r="AQG66" s="17"/>
      <c r="AQK66" s="17"/>
      <c r="AQO66" s="17"/>
      <c r="AQS66" s="17"/>
      <c r="AQW66" s="17"/>
      <c r="ARA66" s="17"/>
      <c r="ARE66" s="17"/>
      <c r="ARI66" s="17"/>
      <c r="ARM66" s="17"/>
      <c r="ARQ66" s="17"/>
      <c r="ARU66" s="17"/>
      <c r="ARY66" s="17"/>
      <c r="ASC66" s="17"/>
      <c r="ASG66" s="17"/>
      <c r="ASK66" s="17"/>
      <c r="ASO66" s="17"/>
      <c r="ASS66" s="17"/>
      <c r="ASW66" s="17"/>
      <c r="ATA66" s="17"/>
      <c r="ATE66" s="17"/>
      <c r="ATI66" s="17"/>
      <c r="ATM66" s="17"/>
      <c r="ATQ66" s="17"/>
      <c r="ATU66" s="17"/>
      <c r="ATY66" s="17"/>
      <c r="AUC66" s="17"/>
      <c r="AUG66" s="17"/>
      <c r="AUK66" s="17"/>
      <c r="AUO66" s="17"/>
      <c r="AUS66" s="17"/>
      <c r="AUW66" s="17"/>
      <c r="AVA66" s="17"/>
      <c r="AVE66" s="17"/>
      <c r="AVI66" s="17"/>
      <c r="AVM66" s="17"/>
      <c r="AVQ66" s="17"/>
      <c r="AVU66" s="17"/>
      <c r="AVY66" s="17"/>
      <c r="AWC66" s="17"/>
      <c r="AWG66" s="17"/>
      <c r="AWK66" s="17"/>
      <c r="AWO66" s="17"/>
      <c r="AWS66" s="17"/>
      <c r="AWW66" s="17"/>
      <c r="AXA66" s="17"/>
      <c r="AXE66" s="17"/>
      <c r="AXI66" s="17"/>
      <c r="AXM66" s="17"/>
      <c r="AXQ66" s="17"/>
      <c r="AXU66" s="17"/>
      <c r="AXY66" s="17"/>
      <c r="AYC66" s="17"/>
      <c r="AYG66" s="17"/>
      <c r="AYK66" s="17"/>
      <c r="AYO66" s="17"/>
      <c r="AYS66" s="17"/>
      <c r="AYW66" s="17"/>
      <c r="AZA66" s="17"/>
      <c r="AZE66" s="17"/>
      <c r="AZI66" s="17"/>
      <c r="AZM66" s="17"/>
      <c r="AZQ66" s="17"/>
      <c r="AZU66" s="17"/>
      <c r="AZY66" s="17"/>
      <c r="BAC66" s="17"/>
      <c r="BAG66" s="17"/>
      <c r="BAK66" s="17"/>
      <c r="BAO66" s="17"/>
      <c r="BAS66" s="17"/>
      <c r="BAW66" s="17"/>
      <c r="BBA66" s="17"/>
      <c r="BBE66" s="17"/>
      <c r="BBI66" s="17"/>
      <c r="BBM66" s="17"/>
      <c r="BBQ66" s="17"/>
      <c r="BBU66" s="17"/>
      <c r="BBY66" s="17"/>
      <c r="BCC66" s="17"/>
      <c r="BCG66" s="17"/>
      <c r="BCK66" s="17"/>
      <c r="BCO66" s="17"/>
      <c r="BCS66" s="17"/>
      <c r="BCW66" s="17"/>
      <c r="BDA66" s="17"/>
      <c r="BDE66" s="17"/>
      <c r="BDI66" s="17"/>
      <c r="BDM66" s="17"/>
      <c r="BDQ66" s="17"/>
      <c r="BDU66" s="17"/>
      <c r="BDY66" s="17"/>
      <c r="BEC66" s="17"/>
      <c r="BEG66" s="17"/>
      <c r="BEK66" s="17"/>
      <c r="BEO66" s="17"/>
      <c r="BES66" s="17"/>
      <c r="BEW66" s="17"/>
      <c r="BFA66" s="17"/>
      <c r="BFE66" s="17"/>
      <c r="BFI66" s="17"/>
      <c r="BFM66" s="17"/>
      <c r="BFQ66" s="17"/>
      <c r="BFU66" s="17"/>
      <c r="BFY66" s="17"/>
      <c r="BGC66" s="17"/>
      <c r="BGG66" s="17"/>
      <c r="BGK66" s="17"/>
      <c r="BGO66" s="17"/>
      <c r="BGS66" s="17"/>
      <c r="BGW66" s="17"/>
      <c r="BHA66" s="17"/>
      <c r="BHE66" s="17"/>
      <c r="BHI66" s="17"/>
      <c r="BHM66" s="17"/>
      <c r="BHQ66" s="17"/>
      <c r="BHU66" s="17"/>
      <c r="BHY66" s="17"/>
      <c r="BIC66" s="17"/>
      <c r="BIG66" s="17"/>
      <c r="BIK66" s="17"/>
      <c r="BIO66" s="17"/>
      <c r="BIS66" s="17"/>
      <c r="BIW66" s="17"/>
      <c r="BJA66" s="17"/>
      <c r="BJE66" s="17"/>
      <c r="BJI66" s="17"/>
      <c r="BJM66" s="17"/>
      <c r="BJQ66" s="17"/>
      <c r="BJU66" s="17"/>
      <c r="BJY66" s="17"/>
      <c r="BKC66" s="17"/>
      <c r="BKG66" s="17"/>
      <c r="BKK66" s="17"/>
      <c r="BKO66" s="17"/>
      <c r="BKS66" s="17"/>
      <c r="BKW66" s="17"/>
      <c r="BLA66" s="17"/>
      <c r="BLE66" s="17"/>
      <c r="BLI66" s="17"/>
      <c r="BLM66" s="17"/>
      <c r="BLQ66" s="17"/>
      <c r="BLU66" s="17"/>
      <c r="BLY66" s="17"/>
      <c r="BMC66" s="17"/>
      <c r="BMG66" s="17"/>
      <c r="BMK66" s="17"/>
      <c r="BMO66" s="17"/>
      <c r="BMS66" s="17"/>
      <c r="BMW66" s="17"/>
      <c r="BNA66" s="17"/>
      <c r="BNE66" s="17"/>
      <c r="BNI66" s="17"/>
      <c r="BNM66" s="17"/>
      <c r="BNQ66" s="17"/>
      <c r="BNU66" s="17"/>
      <c r="BNY66" s="17"/>
      <c r="BOC66" s="17"/>
      <c r="BOG66" s="17"/>
      <c r="BOK66" s="17"/>
      <c r="BOO66" s="17"/>
      <c r="BOS66" s="17"/>
      <c r="BOW66" s="17"/>
      <c r="BPA66" s="17"/>
      <c r="BPE66" s="17"/>
      <c r="BPI66" s="17"/>
      <c r="BPM66" s="17"/>
      <c r="BPQ66" s="17"/>
      <c r="BPU66" s="17"/>
      <c r="BPY66" s="17"/>
      <c r="BQC66" s="17"/>
      <c r="BQG66" s="17"/>
      <c r="BQK66" s="17"/>
      <c r="BQO66" s="17"/>
      <c r="BQS66" s="17"/>
      <c r="BQW66" s="17"/>
      <c r="BRA66" s="17"/>
      <c r="BRE66" s="17"/>
      <c r="BRI66" s="17"/>
      <c r="BRM66" s="17"/>
      <c r="BRQ66" s="17"/>
      <c r="BRU66" s="17"/>
      <c r="BRY66" s="17"/>
      <c r="BSC66" s="17"/>
      <c r="BSG66" s="17"/>
      <c r="BSK66" s="17"/>
      <c r="BSO66" s="17"/>
      <c r="BSS66" s="17"/>
      <c r="BSW66" s="17"/>
      <c r="BTA66" s="17"/>
      <c r="BTE66" s="17"/>
      <c r="BTI66" s="17"/>
      <c r="BTM66" s="17"/>
      <c r="BTQ66" s="17"/>
      <c r="BTU66" s="17"/>
      <c r="BTY66" s="17"/>
      <c r="BUC66" s="17"/>
      <c r="BUG66" s="17"/>
      <c r="BUK66" s="17"/>
      <c r="BUO66" s="17"/>
      <c r="BUS66" s="17"/>
      <c r="BUW66" s="17"/>
      <c r="BVA66" s="17"/>
      <c r="BVE66" s="17"/>
      <c r="BVI66" s="17"/>
      <c r="BVM66" s="17"/>
      <c r="BVQ66" s="17"/>
      <c r="BVU66" s="17"/>
      <c r="BVY66" s="17"/>
      <c r="BWC66" s="17"/>
      <c r="BWG66" s="17"/>
      <c r="BWK66" s="17"/>
      <c r="BWO66" s="17"/>
      <c r="BWS66" s="17"/>
      <c r="BWW66" s="17"/>
      <c r="BXA66" s="17"/>
      <c r="BXE66" s="17"/>
      <c r="BXI66" s="17"/>
      <c r="BXM66" s="17"/>
      <c r="BXQ66" s="17"/>
      <c r="BXU66" s="17"/>
      <c r="BXY66" s="17"/>
      <c r="BYC66" s="17"/>
      <c r="BYG66" s="17"/>
      <c r="BYK66" s="17"/>
      <c r="BYO66" s="17"/>
      <c r="BYS66" s="17"/>
      <c r="BYW66" s="17"/>
      <c r="BZA66" s="17"/>
      <c r="BZE66" s="17"/>
      <c r="BZI66" s="17"/>
      <c r="BZM66" s="17"/>
      <c r="BZQ66" s="17"/>
      <c r="BZU66" s="17"/>
      <c r="BZY66" s="17"/>
      <c r="CAC66" s="17"/>
      <c r="CAG66" s="17"/>
      <c r="CAK66" s="17"/>
      <c r="CAO66" s="17"/>
      <c r="CAS66" s="17"/>
      <c r="CAW66" s="17"/>
      <c r="CBA66" s="17"/>
      <c r="CBE66" s="17"/>
      <c r="CBI66" s="17"/>
      <c r="CBM66" s="17"/>
      <c r="CBQ66" s="17"/>
      <c r="CBU66" s="17"/>
      <c r="CBY66" s="17"/>
      <c r="CCC66" s="17"/>
      <c r="CCG66" s="17"/>
      <c r="CCK66" s="17"/>
      <c r="CCO66" s="17"/>
      <c r="CCS66" s="17"/>
      <c r="CCW66" s="17"/>
      <c r="CDA66" s="17"/>
      <c r="CDE66" s="17"/>
      <c r="CDI66" s="17"/>
      <c r="CDM66" s="17"/>
      <c r="CDQ66" s="17"/>
      <c r="CDU66" s="17"/>
      <c r="CDY66" s="17"/>
      <c r="CEC66" s="17"/>
      <c r="CEG66" s="17"/>
      <c r="CEK66" s="17"/>
      <c r="CEO66" s="17"/>
      <c r="CES66" s="17"/>
      <c r="CEW66" s="17"/>
      <c r="CFA66" s="17"/>
      <c r="CFE66" s="17"/>
      <c r="CFI66" s="17"/>
      <c r="CFM66" s="17"/>
      <c r="CFQ66" s="17"/>
      <c r="CFU66" s="17"/>
      <c r="CFY66" s="17"/>
      <c r="CGC66" s="17"/>
      <c r="CGG66" s="17"/>
      <c r="CGK66" s="17"/>
      <c r="CGO66" s="17"/>
      <c r="CGS66" s="17"/>
      <c r="CGW66" s="17"/>
      <c r="CHA66" s="17"/>
      <c r="CHE66" s="17"/>
      <c r="CHI66" s="17"/>
      <c r="CHM66" s="17"/>
      <c r="CHQ66" s="17"/>
      <c r="CHU66" s="17"/>
      <c r="CHY66" s="17"/>
      <c r="CIC66" s="17"/>
      <c r="CIG66" s="17"/>
      <c r="CIK66" s="17"/>
      <c r="CIO66" s="17"/>
      <c r="CIS66" s="17"/>
      <c r="CIW66" s="17"/>
      <c r="CJA66" s="17"/>
      <c r="CJE66" s="17"/>
      <c r="CJI66" s="17"/>
      <c r="CJM66" s="17"/>
      <c r="CJQ66" s="17"/>
      <c r="CJU66" s="17"/>
      <c r="CJY66" s="17"/>
      <c r="CKC66" s="17"/>
      <c r="CKG66" s="17"/>
      <c r="CKK66" s="17"/>
      <c r="CKO66" s="17"/>
      <c r="CKS66" s="17"/>
      <c r="CKW66" s="17"/>
      <c r="CLA66" s="17"/>
      <c r="CLE66" s="17"/>
      <c r="CLI66" s="17"/>
      <c r="CLM66" s="17"/>
      <c r="CLQ66" s="17"/>
      <c r="CLU66" s="17"/>
      <c r="CLY66" s="17"/>
      <c r="CMC66" s="17"/>
      <c r="CMG66" s="17"/>
      <c r="CMK66" s="17"/>
      <c r="CMO66" s="17"/>
      <c r="CMS66" s="17"/>
      <c r="CMW66" s="17"/>
      <c r="CNA66" s="17"/>
      <c r="CNE66" s="17"/>
      <c r="CNI66" s="17"/>
      <c r="CNM66" s="17"/>
      <c r="CNQ66" s="17"/>
      <c r="CNU66" s="17"/>
      <c r="CNY66" s="17"/>
      <c r="COC66" s="17"/>
      <c r="COG66" s="17"/>
      <c r="COK66" s="17"/>
      <c r="COO66" s="17"/>
      <c r="COS66" s="17"/>
      <c r="COW66" s="17"/>
      <c r="CPA66" s="17"/>
      <c r="CPE66" s="17"/>
      <c r="CPI66" s="17"/>
      <c r="CPM66" s="17"/>
      <c r="CPQ66" s="17"/>
      <c r="CPU66" s="17"/>
      <c r="CPY66" s="17"/>
      <c r="CQC66" s="17"/>
      <c r="CQG66" s="17"/>
      <c r="CQK66" s="17"/>
      <c r="CQO66" s="17"/>
      <c r="CQS66" s="17"/>
      <c r="CQW66" s="17"/>
      <c r="CRA66" s="17"/>
      <c r="CRE66" s="17"/>
      <c r="CRI66" s="17"/>
      <c r="CRM66" s="17"/>
      <c r="CRQ66" s="17"/>
      <c r="CRU66" s="17"/>
      <c r="CRY66" s="17"/>
      <c r="CSC66" s="17"/>
      <c r="CSG66" s="17"/>
      <c r="CSK66" s="17"/>
      <c r="CSO66" s="17"/>
      <c r="CSS66" s="17"/>
      <c r="CSW66" s="17"/>
      <c r="CTA66" s="17"/>
      <c r="CTE66" s="17"/>
      <c r="CTI66" s="17"/>
      <c r="CTM66" s="17"/>
      <c r="CTQ66" s="17"/>
      <c r="CTU66" s="17"/>
      <c r="CTY66" s="17"/>
      <c r="CUC66" s="17"/>
      <c r="CUG66" s="17"/>
      <c r="CUK66" s="17"/>
      <c r="CUO66" s="17"/>
      <c r="CUS66" s="17"/>
      <c r="CUW66" s="17"/>
      <c r="CVA66" s="17"/>
      <c r="CVE66" s="17"/>
      <c r="CVI66" s="17"/>
      <c r="CVM66" s="17"/>
      <c r="CVQ66" s="17"/>
      <c r="CVU66" s="17"/>
      <c r="CVY66" s="17"/>
      <c r="CWC66" s="17"/>
      <c r="CWG66" s="17"/>
      <c r="CWK66" s="17"/>
      <c r="CWO66" s="17"/>
      <c r="CWS66" s="17"/>
      <c r="CWW66" s="17"/>
      <c r="CXA66" s="17"/>
      <c r="CXE66" s="17"/>
      <c r="CXI66" s="17"/>
      <c r="CXM66" s="17"/>
      <c r="CXQ66" s="17"/>
      <c r="CXU66" s="17"/>
      <c r="CXY66" s="17"/>
      <c r="CYC66" s="17"/>
      <c r="CYG66" s="17"/>
      <c r="CYK66" s="17"/>
      <c r="CYO66" s="17"/>
      <c r="CYS66" s="17"/>
      <c r="CYW66" s="17"/>
      <c r="CZA66" s="17"/>
      <c r="CZE66" s="17"/>
      <c r="CZI66" s="17"/>
      <c r="CZM66" s="17"/>
      <c r="CZQ66" s="17"/>
      <c r="CZU66" s="17"/>
      <c r="CZY66" s="17"/>
      <c r="DAC66" s="17"/>
      <c r="DAG66" s="17"/>
      <c r="DAK66" s="17"/>
      <c r="DAO66" s="17"/>
      <c r="DAS66" s="17"/>
      <c r="DAW66" s="17"/>
      <c r="DBA66" s="17"/>
      <c r="DBE66" s="17"/>
      <c r="DBI66" s="17"/>
      <c r="DBM66" s="17"/>
      <c r="DBQ66" s="17"/>
      <c r="DBU66" s="17"/>
      <c r="DBY66" s="17"/>
      <c r="DCC66" s="17"/>
      <c r="DCG66" s="17"/>
      <c r="DCK66" s="17"/>
      <c r="DCO66" s="17"/>
      <c r="DCS66" s="17"/>
      <c r="DCW66" s="17"/>
      <c r="DDA66" s="17"/>
      <c r="DDE66" s="17"/>
      <c r="DDI66" s="17"/>
      <c r="DDM66" s="17"/>
      <c r="DDQ66" s="17"/>
      <c r="DDU66" s="17"/>
      <c r="DDY66" s="17"/>
      <c r="DEC66" s="17"/>
      <c r="DEG66" s="17"/>
      <c r="DEK66" s="17"/>
      <c r="DEO66" s="17"/>
      <c r="DES66" s="17"/>
      <c r="DEW66" s="17"/>
      <c r="DFA66" s="17"/>
      <c r="DFE66" s="17"/>
      <c r="DFI66" s="17"/>
      <c r="DFM66" s="17"/>
      <c r="DFQ66" s="17"/>
      <c r="DFU66" s="17"/>
      <c r="DFY66" s="17"/>
      <c r="DGC66" s="17"/>
      <c r="DGG66" s="17"/>
      <c r="DGK66" s="17"/>
      <c r="DGO66" s="17"/>
      <c r="DGS66" s="17"/>
      <c r="DGW66" s="17"/>
      <c r="DHA66" s="17"/>
      <c r="DHE66" s="17"/>
      <c r="DHI66" s="17"/>
      <c r="DHM66" s="17"/>
      <c r="DHQ66" s="17"/>
      <c r="DHU66" s="17"/>
      <c r="DHY66" s="17"/>
      <c r="DIC66" s="17"/>
      <c r="DIG66" s="17"/>
      <c r="DIK66" s="17"/>
      <c r="DIO66" s="17"/>
      <c r="DIS66" s="17"/>
      <c r="DIW66" s="17"/>
      <c r="DJA66" s="17"/>
      <c r="DJE66" s="17"/>
      <c r="DJI66" s="17"/>
      <c r="DJM66" s="17"/>
      <c r="DJQ66" s="17"/>
      <c r="DJU66" s="17"/>
      <c r="DJY66" s="17"/>
      <c r="DKC66" s="17"/>
      <c r="DKG66" s="17"/>
      <c r="DKK66" s="17"/>
      <c r="DKO66" s="17"/>
      <c r="DKS66" s="17"/>
      <c r="DKW66" s="17"/>
      <c r="DLA66" s="17"/>
      <c r="DLE66" s="17"/>
      <c r="DLI66" s="17"/>
      <c r="DLM66" s="17"/>
      <c r="DLQ66" s="17"/>
      <c r="DLU66" s="17"/>
      <c r="DLY66" s="17"/>
      <c r="DMC66" s="17"/>
      <c r="DMG66" s="17"/>
      <c r="DMK66" s="17"/>
      <c r="DMO66" s="17"/>
      <c r="DMS66" s="17"/>
      <c r="DMW66" s="17"/>
      <c r="DNA66" s="17"/>
      <c r="DNE66" s="17"/>
      <c r="DNI66" s="17"/>
      <c r="DNM66" s="17"/>
      <c r="DNQ66" s="17"/>
      <c r="DNU66" s="17"/>
      <c r="DNY66" s="17"/>
      <c r="DOC66" s="17"/>
      <c r="DOG66" s="17"/>
      <c r="DOK66" s="17"/>
      <c r="DOO66" s="17"/>
      <c r="DOS66" s="17"/>
      <c r="DOW66" s="17"/>
      <c r="DPA66" s="17"/>
      <c r="DPE66" s="17"/>
      <c r="DPI66" s="17"/>
      <c r="DPM66" s="17"/>
      <c r="DPQ66" s="17"/>
      <c r="DPU66" s="17"/>
      <c r="DPY66" s="17"/>
      <c r="DQC66" s="17"/>
      <c r="DQG66" s="17"/>
      <c r="DQK66" s="17"/>
      <c r="DQO66" s="17"/>
      <c r="DQS66" s="17"/>
      <c r="DQW66" s="17"/>
      <c r="DRA66" s="17"/>
      <c r="DRE66" s="17"/>
      <c r="DRI66" s="17"/>
      <c r="DRM66" s="17"/>
      <c r="DRQ66" s="17"/>
      <c r="DRU66" s="17"/>
      <c r="DRY66" s="17"/>
      <c r="DSC66" s="17"/>
      <c r="DSG66" s="17"/>
      <c r="DSK66" s="17"/>
      <c r="DSO66" s="17"/>
      <c r="DSS66" s="17"/>
      <c r="DSW66" s="17"/>
      <c r="DTA66" s="17"/>
      <c r="DTE66" s="17"/>
      <c r="DTI66" s="17"/>
      <c r="DTM66" s="17"/>
      <c r="DTQ66" s="17"/>
      <c r="DTU66" s="17"/>
      <c r="DTY66" s="17"/>
      <c r="DUC66" s="17"/>
      <c r="DUG66" s="17"/>
      <c r="DUK66" s="17"/>
      <c r="DUO66" s="17"/>
      <c r="DUS66" s="17"/>
      <c r="DUW66" s="17"/>
      <c r="DVA66" s="17"/>
      <c r="DVE66" s="17"/>
      <c r="DVI66" s="17"/>
      <c r="DVM66" s="17"/>
      <c r="DVQ66" s="17"/>
      <c r="DVU66" s="17"/>
      <c r="DVY66" s="17"/>
      <c r="DWC66" s="17"/>
      <c r="DWG66" s="17"/>
      <c r="DWK66" s="17"/>
      <c r="DWO66" s="17"/>
      <c r="DWS66" s="17"/>
      <c r="DWW66" s="17"/>
      <c r="DXA66" s="17"/>
      <c r="DXE66" s="17"/>
      <c r="DXI66" s="17"/>
      <c r="DXM66" s="17"/>
      <c r="DXQ66" s="17"/>
      <c r="DXU66" s="17"/>
      <c r="DXY66" s="17"/>
      <c r="DYC66" s="17"/>
      <c r="DYG66" s="17"/>
      <c r="DYK66" s="17"/>
      <c r="DYO66" s="17"/>
      <c r="DYS66" s="17"/>
      <c r="DYW66" s="17"/>
      <c r="DZA66" s="17"/>
      <c r="DZE66" s="17"/>
      <c r="DZI66" s="17"/>
      <c r="DZM66" s="17"/>
      <c r="DZQ66" s="17"/>
      <c r="DZU66" s="17"/>
      <c r="DZY66" s="17"/>
      <c r="EAC66" s="17"/>
      <c r="EAG66" s="17"/>
      <c r="EAK66" s="17"/>
      <c r="EAO66" s="17"/>
      <c r="EAS66" s="17"/>
      <c r="EAW66" s="17"/>
      <c r="EBA66" s="17"/>
      <c r="EBE66" s="17"/>
      <c r="EBI66" s="17"/>
      <c r="EBM66" s="17"/>
      <c r="EBQ66" s="17"/>
      <c r="EBU66" s="17"/>
      <c r="EBY66" s="17"/>
      <c r="ECC66" s="17"/>
      <c r="ECG66" s="17"/>
      <c r="ECK66" s="17"/>
      <c r="ECO66" s="17"/>
      <c r="ECS66" s="17"/>
      <c r="ECW66" s="17"/>
      <c r="EDA66" s="17"/>
      <c r="EDE66" s="17"/>
      <c r="EDI66" s="17"/>
      <c r="EDM66" s="17"/>
      <c r="EDQ66" s="17"/>
      <c r="EDU66" s="17"/>
      <c r="EDY66" s="17"/>
      <c r="EEC66" s="17"/>
      <c r="EEG66" s="17"/>
      <c r="EEK66" s="17"/>
      <c r="EEO66" s="17"/>
      <c r="EES66" s="17"/>
      <c r="EEW66" s="17"/>
      <c r="EFA66" s="17"/>
      <c r="EFE66" s="17"/>
      <c r="EFI66" s="17"/>
      <c r="EFM66" s="17"/>
      <c r="EFQ66" s="17"/>
      <c r="EFU66" s="17"/>
      <c r="EFY66" s="17"/>
      <c r="EGC66" s="17"/>
      <c r="EGG66" s="17"/>
      <c r="EGK66" s="17"/>
      <c r="EGO66" s="17"/>
      <c r="EGS66" s="17"/>
      <c r="EGW66" s="17"/>
      <c r="EHA66" s="17"/>
      <c r="EHE66" s="17"/>
      <c r="EHI66" s="17"/>
      <c r="EHM66" s="17"/>
      <c r="EHQ66" s="17"/>
      <c r="EHU66" s="17"/>
      <c r="EHY66" s="17"/>
      <c r="EIC66" s="17"/>
      <c r="EIG66" s="17"/>
      <c r="EIK66" s="17"/>
      <c r="EIO66" s="17"/>
      <c r="EIS66" s="17"/>
      <c r="EIW66" s="17"/>
      <c r="EJA66" s="17"/>
      <c r="EJE66" s="17"/>
      <c r="EJI66" s="17"/>
      <c r="EJM66" s="17"/>
      <c r="EJQ66" s="17"/>
      <c r="EJU66" s="17"/>
      <c r="EJY66" s="17"/>
      <c r="EKC66" s="17"/>
      <c r="EKG66" s="17"/>
      <c r="EKK66" s="17"/>
      <c r="EKO66" s="17"/>
      <c r="EKS66" s="17"/>
      <c r="EKW66" s="17"/>
      <c r="ELA66" s="17"/>
      <c r="ELE66" s="17"/>
      <c r="ELI66" s="17"/>
      <c r="ELM66" s="17"/>
      <c r="ELQ66" s="17"/>
      <c r="ELU66" s="17"/>
      <c r="ELY66" s="17"/>
      <c r="EMC66" s="17"/>
      <c r="EMG66" s="17"/>
      <c r="EMK66" s="17"/>
      <c r="EMO66" s="17"/>
      <c r="EMS66" s="17"/>
      <c r="EMW66" s="17"/>
      <c r="ENA66" s="17"/>
      <c r="ENE66" s="17"/>
      <c r="ENI66" s="17"/>
      <c r="ENM66" s="17"/>
      <c r="ENQ66" s="17"/>
      <c r="ENU66" s="17"/>
      <c r="ENY66" s="17"/>
      <c r="EOC66" s="17"/>
      <c r="EOG66" s="17"/>
      <c r="EOK66" s="17"/>
      <c r="EOO66" s="17"/>
      <c r="EOS66" s="17"/>
      <c r="EOW66" s="17"/>
      <c r="EPA66" s="17"/>
      <c r="EPE66" s="17"/>
      <c r="EPI66" s="17"/>
      <c r="EPM66" s="17"/>
      <c r="EPQ66" s="17"/>
      <c r="EPU66" s="17"/>
      <c r="EPY66" s="17"/>
      <c r="EQC66" s="17"/>
      <c r="EQG66" s="17"/>
      <c r="EQK66" s="17"/>
      <c r="EQO66" s="17"/>
      <c r="EQS66" s="17"/>
      <c r="EQW66" s="17"/>
      <c r="ERA66" s="17"/>
      <c r="ERE66" s="17"/>
      <c r="ERI66" s="17"/>
      <c r="ERM66" s="17"/>
      <c r="ERQ66" s="17"/>
      <c r="ERU66" s="17"/>
      <c r="ERY66" s="17"/>
      <c r="ESC66" s="17"/>
      <c r="ESG66" s="17"/>
      <c r="ESK66" s="17"/>
      <c r="ESO66" s="17"/>
      <c r="ESS66" s="17"/>
      <c r="ESW66" s="17"/>
      <c r="ETA66" s="17"/>
      <c r="ETE66" s="17"/>
      <c r="ETI66" s="17"/>
      <c r="ETM66" s="17"/>
      <c r="ETQ66" s="17"/>
      <c r="ETU66" s="17"/>
      <c r="ETY66" s="17"/>
      <c r="EUC66" s="17"/>
      <c r="EUG66" s="17"/>
      <c r="EUK66" s="17"/>
      <c r="EUO66" s="17"/>
      <c r="EUS66" s="17"/>
      <c r="EUW66" s="17"/>
      <c r="EVA66" s="17"/>
      <c r="EVE66" s="17"/>
      <c r="EVI66" s="17"/>
      <c r="EVM66" s="17"/>
      <c r="EVQ66" s="17"/>
      <c r="EVU66" s="17"/>
      <c r="EVY66" s="17"/>
      <c r="EWC66" s="17"/>
      <c r="EWG66" s="17"/>
      <c r="EWK66" s="17"/>
      <c r="EWO66" s="17"/>
      <c r="EWS66" s="17"/>
      <c r="EWW66" s="17"/>
      <c r="EXA66" s="17"/>
      <c r="EXE66" s="17"/>
      <c r="EXI66" s="17"/>
      <c r="EXM66" s="17"/>
      <c r="EXQ66" s="17"/>
      <c r="EXU66" s="17"/>
      <c r="EXY66" s="17"/>
      <c r="EYC66" s="17"/>
      <c r="EYG66" s="17"/>
      <c r="EYK66" s="17"/>
      <c r="EYO66" s="17"/>
      <c r="EYS66" s="17"/>
      <c r="EYW66" s="17"/>
      <c r="EZA66" s="17"/>
      <c r="EZE66" s="17"/>
      <c r="EZI66" s="17"/>
      <c r="EZM66" s="17"/>
      <c r="EZQ66" s="17"/>
      <c r="EZU66" s="17"/>
      <c r="EZY66" s="17"/>
      <c r="FAC66" s="17"/>
      <c r="FAG66" s="17"/>
      <c r="FAK66" s="17"/>
      <c r="FAO66" s="17"/>
      <c r="FAS66" s="17"/>
      <c r="FAW66" s="17"/>
      <c r="FBA66" s="17"/>
      <c r="FBE66" s="17"/>
      <c r="FBI66" s="17"/>
      <c r="FBM66" s="17"/>
      <c r="FBQ66" s="17"/>
      <c r="FBU66" s="17"/>
      <c r="FBY66" s="17"/>
      <c r="FCC66" s="17"/>
      <c r="FCG66" s="17"/>
      <c r="FCK66" s="17"/>
      <c r="FCO66" s="17"/>
      <c r="FCS66" s="17"/>
      <c r="FCW66" s="17"/>
      <c r="FDA66" s="17"/>
      <c r="FDE66" s="17"/>
      <c r="FDI66" s="17"/>
      <c r="FDM66" s="17"/>
      <c r="FDQ66" s="17"/>
      <c r="FDU66" s="17"/>
      <c r="FDY66" s="17"/>
      <c r="FEC66" s="17"/>
      <c r="FEG66" s="17"/>
      <c r="FEK66" s="17"/>
      <c r="FEO66" s="17"/>
      <c r="FES66" s="17"/>
      <c r="FEW66" s="17"/>
      <c r="FFA66" s="17"/>
      <c r="FFE66" s="17"/>
      <c r="FFI66" s="17"/>
      <c r="FFM66" s="17"/>
      <c r="FFQ66" s="17"/>
      <c r="FFU66" s="17"/>
      <c r="FFY66" s="17"/>
      <c r="FGC66" s="17"/>
      <c r="FGG66" s="17"/>
      <c r="FGK66" s="17"/>
      <c r="FGO66" s="17"/>
      <c r="FGS66" s="17"/>
      <c r="FGW66" s="17"/>
      <c r="FHA66" s="17"/>
      <c r="FHE66" s="17"/>
      <c r="FHI66" s="17"/>
      <c r="FHM66" s="17"/>
      <c r="FHQ66" s="17"/>
      <c r="FHU66" s="17"/>
      <c r="FHY66" s="17"/>
      <c r="FIC66" s="17"/>
      <c r="FIG66" s="17"/>
      <c r="FIK66" s="17"/>
      <c r="FIO66" s="17"/>
      <c r="FIS66" s="17"/>
      <c r="FIW66" s="17"/>
      <c r="FJA66" s="17"/>
      <c r="FJE66" s="17"/>
      <c r="FJI66" s="17"/>
      <c r="FJM66" s="17"/>
      <c r="FJQ66" s="17"/>
      <c r="FJU66" s="17"/>
      <c r="FJY66" s="17"/>
      <c r="FKC66" s="17"/>
      <c r="FKG66" s="17"/>
      <c r="FKK66" s="17"/>
      <c r="FKO66" s="17"/>
      <c r="FKS66" s="17"/>
      <c r="FKW66" s="17"/>
      <c r="FLA66" s="17"/>
      <c r="FLE66" s="17"/>
      <c r="FLI66" s="17"/>
      <c r="FLM66" s="17"/>
      <c r="FLQ66" s="17"/>
      <c r="FLU66" s="17"/>
      <c r="FLY66" s="17"/>
      <c r="FMC66" s="17"/>
      <c r="FMG66" s="17"/>
      <c r="FMK66" s="17"/>
      <c r="FMO66" s="17"/>
      <c r="FMS66" s="17"/>
      <c r="FMW66" s="17"/>
      <c r="FNA66" s="17"/>
      <c r="FNE66" s="17"/>
      <c r="FNI66" s="17"/>
      <c r="FNM66" s="17"/>
      <c r="FNQ66" s="17"/>
      <c r="FNU66" s="17"/>
      <c r="FNY66" s="17"/>
      <c r="FOC66" s="17"/>
      <c r="FOG66" s="17"/>
      <c r="FOK66" s="17"/>
      <c r="FOO66" s="17"/>
      <c r="FOS66" s="17"/>
      <c r="FOW66" s="17"/>
      <c r="FPA66" s="17"/>
      <c r="FPE66" s="17"/>
      <c r="FPI66" s="17"/>
      <c r="FPM66" s="17"/>
      <c r="FPQ66" s="17"/>
      <c r="FPU66" s="17"/>
      <c r="FPY66" s="17"/>
      <c r="FQC66" s="17"/>
      <c r="FQG66" s="17"/>
      <c r="FQK66" s="17"/>
      <c r="FQO66" s="17"/>
      <c r="FQS66" s="17"/>
      <c r="FQW66" s="17"/>
      <c r="FRA66" s="17"/>
      <c r="FRE66" s="17"/>
      <c r="FRI66" s="17"/>
      <c r="FRM66" s="17"/>
      <c r="FRQ66" s="17"/>
      <c r="FRU66" s="17"/>
      <c r="FRY66" s="17"/>
      <c r="FSC66" s="17"/>
      <c r="FSG66" s="17"/>
      <c r="FSK66" s="17"/>
      <c r="FSO66" s="17"/>
      <c r="FSS66" s="17"/>
      <c r="FSW66" s="17"/>
      <c r="FTA66" s="17"/>
      <c r="FTE66" s="17"/>
      <c r="FTI66" s="17"/>
      <c r="FTM66" s="17"/>
      <c r="FTQ66" s="17"/>
      <c r="FTU66" s="17"/>
      <c r="FTY66" s="17"/>
      <c r="FUC66" s="17"/>
      <c r="FUG66" s="17"/>
      <c r="FUK66" s="17"/>
      <c r="FUO66" s="17"/>
      <c r="FUS66" s="17"/>
      <c r="FUW66" s="17"/>
      <c r="FVA66" s="17"/>
      <c r="FVE66" s="17"/>
      <c r="FVI66" s="17"/>
      <c r="FVM66" s="17"/>
      <c r="FVQ66" s="17"/>
      <c r="FVU66" s="17"/>
      <c r="FVY66" s="17"/>
      <c r="FWC66" s="17"/>
      <c r="FWG66" s="17"/>
      <c r="FWK66" s="17"/>
      <c r="FWO66" s="17"/>
      <c r="FWS66" s="17"/>
      <c r="FWW66" s="17"/>
      <c r="FXA66" s="17"/>
      <c r="FXE66" s="17"/>
      <c r="FXI66" s="17"/>
      <c r="FXM66" s="17"/>
      <c r="FXQ66" s="17"/>
      <c r="FXU66" s="17"/>
      <c r="FXY66" s="17"/>
      <c r="FYC66" s="17"/>
      <c r="FYG66" s="17"/>
      <c r="FYK66" s="17"/>
      <c r="FYO66" s="17"/>
      <c r="FYS66" s="17"/>
      <c r="FYW66" s="17"/>
      <c r="FZA66" s="17"/>
      <c r="FZE66" s="17"/>
      <c r="FZI66" s="17"/>
      <c r="FZM66" s="17"/>
      <c r="FZQ66" s="17"/>
      <c r="FZU66" s="17"/>
      <c r="FZY66" s="17"/>
      <c r="GAC66" s="17"/>
      <c r="GAG66" s="17"/>
      <c r="GAK66" s="17"/>
      <c r="GAO66" s="17"/>
      <c r="GAS66" s="17"/>
      <c r="GAW66" s="17"/>
      <c r="GBA66" s="17"/>
      <c r="GBE66" s="17"/>
      <c r="GBI66" s="17"/>
      <c r="GBM66" s="17"/>
      <c r="GBQ66" s="17"/>
      <c r="GBU66" s="17"/>
      <c r="GBY66" s="17"/>
      <c r="GCC66" s="17"/>
      <c r="GCG66" s="17"/>
      <c r="GCK66" s="17"/>
      <c r="GCO66" s="17"/>
      <c r="GCS66" s="17"/>
      <c r="GCW66" s="17"/>
      <c r="GDA66" s="17"/>
      <c r="GDE66" s="17"/>
      <c r="GDI66" s="17"/>
      <c r="GDM66" s="17"/>
      <c r="GDQ66" s="17"/>
      <c r="GDU66" s="17"/>
      <c r="GDY66" s="17"/>
      <c r="GEC66" s="17"/>
      <c r="GEG66" s="17"/>
      <c r="GEK66" s="17"/>
      <c r="GEO66" s="17"/>
      <c r="GES66" s="17"/>
      <c r="GEW66" s="17"/>
      <c r="GFA66" s="17"/>
      <c r="GFE66" s="17"/>
      <c r="GFI66" s="17"/>
      <c r="GFM66" s="17"/>
      <c r="GFQ66" s="17"/>
      <c r="GFU66" s="17"/>
      <c r="GFY66" s="17"/>
      <c r="GGC66" s="17"/>
      <c r="GGG66" s="17"/>
      <c r="GGK66" s="17"/>
      <c r="GGO66" s="17"/>
      <c r="GGS66" s="17"/>
      <c r="GGW66" s="17"/>
      <c r="GHA66" s="17"/>
      <c r="GHE66" s="17"/>
      <c r="GHI66" s="17"/>
      <c r="GHM66" s="17"/>
      <c r="GHQ66" s="17"/>
      <c r="GHU66" s="17"/>
      <c r="GHY66" s="17"/>
      <c r="GIC66" s="17"/>
      <c r="GIG66" s="17"/>
      <c r="GIK66" s="17"/>
      <c r="GIO66" s="17"/>
      <c r="GIS66" s="17"/>
      <c r="GIW66" s="17"/>
      <c r="GJA66" s="17"/>
      <c r="GJE66" s="17"/>
      <c r="GJI66" s="17"/>
      <c r="GJM66" s="17"/>
      <c r="GJQ66" s="17"/>
      <c r="GJU66" s="17"/>
      <c r="GJY66" s="17"/>
      <c r="GKC66" s="17"/>
      <c r="GKG66" s="17"/>
      <c r="GKK66" s="17"/>
      <c r="GKO66" s="17"/>
      <c r="GKS66" s="17"/>
      <c r="GKW66" s="17"/>
      <c r="GLA66" s="17"/>
      <c r="GLE66" s="17"/>
      <c r="GLI66" s="17"/>
      <c r="GLM66" s="17"/>
      <c r="GLQ66" s="17"/>
      <c r="GLU66" s="17"/>
      <c r="GLY66" s="17"/>
      <c r="GMC66" s="17"/>
      <c r="GMG66" s="17"/>
      <c r="GMK66" s="17"/>
      <c r="GMO66" s="17"/>
      <c r="GMS66" s="17"/>
      <c r="GMW66" s="17"/>
      <c r="GNA66" s="17"/>
      <c r="GNE66" s="17"/>
      <c r="GNI66" s="17"/>
      <c r="GNM66" s="17"/>
      <c r="GNQ66" s="17"/>
      <c r="GNU66" s="17"/>
      <c r="GNY66" s="17"/>
      <c r="GOC66" s="17"/>
      <c r="GOG66" s="17"/>
      <c r="GOK66" s="17"/>
      <c r="GOO66" s="17"/>
      <c r="GOS66" s="17"/>
      <c r="GOW66" s="17"/>
      <c r="GPA66" s="17"/>
      <c r="GPE66" s="17"/>
      <c r="GPI66" s="17"/>
      <c r="GPM66" s="17"/>
      <c r="GPQ66" s="17"/>
      <c r="GPU66" s="17"/>
      <c r="GPY66" s="17"/>
      <c r="GQC66" s="17"/>
      <c r="GQG66" s="17"/>
      <c r="GQK66" s="17"/>
      <c r="GQO66" s="17"/>
      <c r="GQS66" s="17"/>
      <c r="GQW66" s="17"/>
      <c r="GRA66" s="17"/>
      <c r="GRE66" s="17"/>
      <c r="GRI66" s="17"/>
      <c r="GRM66" s="17"/>
      <c r="GRQ66" s="17"/>
      <c r="GRU66" s="17"/>
      <c r="GRY66" s="17"/>
      <c r="GSC66" s="17"/>
      <c r="GSG66" s="17"/>
      <c r="GSK66" s="17"/>
      <c r="GSO66" s="17"/>
      <c r="GSS66" s="17"/>
      <c r="GSW66" s="17"/>
      <c r="GTA66" s="17"/>
      <c r="GTE66" s="17"/>
      <c r="GTI66" s="17"/>
      <c r="GTM66" s="17"/>
      <c r="GTQ66" s="17"/>
      <c r="GTU66" s="17"/>
      <c r="GTY66" s="17"/>
      <c r="GUC66" s="17"/>
      <c r="GUG66" s="17"/>
      <c r="GUK66" s="17"/>
      <c r="GUO66" s="17"/>
      <c r="GUS66" s="17"/>
      <c r="GUW66" s="17"/>
      <c r="GVA66" s="17"/>
      <c r="GVE66" s="17"/>
      <c r="GVI66" s="17"/>
      <c r="GVM66" s="17"/>
      <c r="GVQ66" s="17"/>
      <c r="GVU66" s="17"/>
      <c r="GVY66" s="17"/>
      <c r="GWC66" s="17"/>
      <c r="GWG66" s="17"/>
      <c r="GWK66" s="17"/>
      <c r="GWO66" s="17"/>
      <c r="GWS66" s="17"/>
      <c r="GWW66" s="17"/>
      <c r="GXA66" s="17"/>
      <c r="GXE66" s="17"/>
      <c r="GXI66" s="17"/>
      <c r="GXM66" s="17"/>
      <c r="GXQ66" s="17"/>
      <c r="GXU66" s="17"/>
      <c r="GXY66" s="17"/>
      <c r="GYC66" s="17"/>
      <c r="GYG66" s="17"/>
      <c r="GYK66" s="17"/>
      <c r="GYO66" s="17"/>
      <c r="GYS66" s="17"/>
      <c r="GYW66" s="17"/>
      <c r="GZA66" s="17"/>
      <c r="GZE66" s="17"/>
      <c r="GZI66" s="17"/>
      <c r="GZM66" s="17"/>
      <c r="GZQ66" s="17"/>
      <c r="GZU66" s="17"/>
      <c r="GZY66" s="17"/>
      <c r="HAC66" s="17"/>
      <c r="HAG66" s="17"/>
      <c r="HAK66" s="17"/>
      <c r="HAO66" s="17"/>
      <c r="HAS66" s="17"/>
      <c r="HAW66" s="17"/>
      <c r="HBA66" s="17"/>
      <c r="HBE66" s="17"/>
      <c r="HBI66" s="17"/>
      <c r="HBM66" s="17"/>
      <c r="HBQ66" s="17"/>
      <c r="HBU66" s="17"/>
      <c r="HBY66" s="17"/>
      <c r="HCC66" s="17"/>
      <c r="HCG66" s="17"/>
      <c r="HCK66" s="17"/>
      <c r="HCO66" s="17"/>
      <c r="HCS66" s="17"/>
      <c r="HCW66" s="17"/>
      <c r="HDA66" s="17"/>
      <c r="HDE66" s="17"/>
      <c r="HDI66" s="17"/>
      <c r="HDM66" s="17"/>
      <c r="HDQ66" s="17"/>
      <c r="HDU66" s="17"/>
      <c r="HDY66" s="17"/>
      <c r="HEC66" s="17"/>
      <c r="HEG66" s="17"/>
      <c r="HEK66" s="17"/>
      <c r="HEO66" s="17"/>
      <c r="HES66" s="17"/>
      <c r="HEW66" s="17"/>
      <c r="HFA66" s="17"/>
      <c r="HFE66" s="17"/>
      <c r="HFI66" s="17"/>
      <c r="HFM66" s="17"/>
      <c r="HFQ66" s="17"/>
      <c r="HFU66" s="17"/>
      <c r="HFY66" s="17"/>
      <c r="HGC66" s="17"/>
      <c r="HGG66" s="17"/>
      <c r="HGK66" s="17"/>
      <c r="HGO66" s="17"/>
      <c r="HGS66" s="17"/>
      <c r="HGW66" s="17"/>
      <c r="HHA66" s="17"/>
      <c r="HHE66" s="17"/>
      <c r="HHI66" s="17"/>
      <c r="HHM66" s="17"/>
      <c r="HHQ66" s="17"/>
      <c r="HHU66" s="17"/>
      <c r="HHY66" s="17"/>
      <c r="HIC66" s="17"/>
      <c r="HIG66" s="17"/>
      <c r="HIK66" s="17"/>
      <c r="HIO66" s="17"/>
      <c r="HIS66" s="17"/>
      <c r="HIW66" s="17"/>
      <c r="HJA66" s="17"/>
      <c r="HJE66" s="17"/>
      <c r="HJI66" s="17"/>
      <c r="HJM66" s="17"/>
      <c r="HJQ66" s="17"/>
      <c r="HJU66" s="17"/>
      <c r="HJY66" s="17"/>
      <c r="HKC66" s="17"/>
      <c r="HKG66" s="17"/>
      <c r="HKK66" s="17"/>
      <c r="HKO66" s="17"/>
      <c r="HKS66" s="17"/>
      <c r="HKW66" s="17"/>
      <c r="HLA66" s="17"/>
      <c r="HLE66" s="17"/>
      <c r="HLI66" s="17"/>
      <c r="HLM66" s="17"/>
      <c r="HLQ66" s="17"/>
      <c r="HLU66" s="17"/>
      <c r="HLY66" s="17"/>
      <c r="HMC66" s="17"/>
      <c r="HMG66" s="17"/>
      <c r="HMK66" s="17"/>
      <c r="HMO66" s="17"/>
      <c r="HMS66" s="17"/>
      <c r="HMW66" s="17"/>
      <c r="HNA66" s="17"/>
      <c r="HNE66" s="17"/>
      <c r="HNI66" s="17"/>
      <c r="HNM66" s="17"/>
      <c r="HNQ66" s="17"/>
      <c r="HNU66" s="17"/>
      <c r="HNY66" s="17"/>
      <c r="HOC66" s="17"/>
      <c r="HOG66" s="17"/>
      <c r="HOK66" s="17"/>
      <c r="HOO66" s="17"/>
      <c r="HOS66" s="17"/>
      <c r="HOW66" s="17"/>
      <c r="HPA66" s="17"/>
      <c r="HPE66" s="17"/>
      <c r="HPI66" s="17"/>
      <c r="HPM66" s="17"/>
      <c r="HPQ66" s="17"/>
      <c r="HPU66" s="17"/>
      <c r="HPY66" s="17"/>
      <c r="HQC66" s="17"/>
      <c r="HQG66" s="17"/>
      <c r="HQK66" s="17"/>
      <c r="HQO66" s="17"/>
      <c r="HQS66" s="17"/>
      <c r="HQW66" s="17"/>
      <c r="HRA66" s="17"/>
      <c r="HRE66" s="17"/>
      <c r="HRI66" s="17"/>
      <c r="HRM66" s="17"/>
      <c r="HRQ66" s="17"/>
      <c r="HRU66" s="17"/>
      <c r="HRY66" s="17"/>
      <c r="HSC66" s="17"/>
      <c r="HSG66" s="17"/>
      <c r="HSK66" s="17"/>
      <c r="HSO66" s="17"/>
      <c r="HSS66" s="17"/>
      <c r="HSW66" s="17"/>
      <c r="HTA66" s="17"/>
      <c r="HTE66" s="17"/>
      <c r="HTI66" s="17"/>
      <c r="HTM66" s="17"/>
      <c r="HTQ66" s="17"/>
      <c r="HTU66" s="17"/>
      <c r="HTY66" s="17"/>
      <c r="HUC66" s="17"/>
      <c r="HUG66" s="17"/>
      <c r="HUK66" s="17"/>
      <c r="HUO66" s="17"/>
      <c r="HUS66" s="17"/>
      <c r="HUW66" s="17"/>
      <c r="HVA66" s="17"/>
      <c r="HVE66" s="17"/>
      <c r="HVI66" s="17"/>
      <c r="HVM66" s="17"/>
      <c r="HVQ66" s="17"/>
      <c r="HVU66" s="17"/>
      <c r="HVY66" s="17"/>
      <c r="HWC66" s="17"/>
      <c r="HWG66" s="17"/>
      <c r="HWK66" s="17"/>
      <c r="HWO66" s="17"/>
      <c r="HWS66" s="17"/>
      <c r="HWW66" s="17"/>
      <c r="HXA66" s="17"/>
      <c r="HXE66" s="17"/>
      <c r="HXI66" s="17"/>
      <c r="HXM66" s="17"/>
      <c r="HXQ66" s="17"/>
      <c r="HXU66" s="17"/>
      <c r="HXY66" s="17"/>
      <c r="HYC66" s="17"/>
      <c r="HYG66" s="17"/>
      <c r="HYK66" s="17"/>
      <c r="HYO66" s="17"/>
      <c r="HYS66" s="17"/>
      <c r="HYW66" s="17"/>
      <c r="HZA66" s="17"/>
      <c r="HZE66" s="17"/>
      <c r="HZI66" s="17"/>
      <c r="HZM66" s="17"/>
      <c r="HZQ66" s="17"/>
      <c r="HZU66" s="17"/>
      <c r="HZY66" s="17"/>
      <c r="IAC66" s="17"/>
      <c r="IAG66" s="17"/>
      <c r="IAK66" s="17"/>
      <c r="IAO66" s="17"/>
      <c r="IAS66" s="17"/>
      <c r="IAW66" s="17"/>
      <c r="IBA66" s="17"/>
      <c r="IBE66" s="17"/>
      <c r="IBI66" s="17"/>
      <c r="IBM66" s="17"/>
      <c r="IBQ66" s="17"/>
      <c r="IBU66" s="17"/>
      <c r="IBY66" s="17"/>
      <c r="ICC66" s="17"/>
      <c r="ICG66" s="17"/>
      <c r="ICK66" s="17"/>
      <c r="ICO66" s="17"/>
      <c r="ICS66" s="17"/>
      <c r="ICW66" s="17"/>
      <c r="IDA66" s="17"/>
      <c r="IDE66" s="17"/>
      <c r="IDI66" s="17"/>
      <c r="IDM66" s="17"/>
      <c r="IDQ66" s="17"/>
      <c r="IDU66" s="17"/>
      <c r="IDY66" s="17"/>
      <c r="IEC66" s="17"/>
      <c r="IEG66" s="17"/>
      <c r="IEK66" s="17"/>
      <c r="IEO66" s="17"/>
      <c r="IES66" s="17"/>
      <c r="IEW66" s="17"/>
      <c r="IFA66" s="17"/>
      <c r="IFE66" s="17"/>
      <c r="IFI66" s="17"/>
      <c r="IFM66" s="17"/>
      <c r="IFQ66" s="17"/>
      <c r="IFU66" s="17"/>
      <c r="IFY66" s="17"/>
      <c r="IGC66" s="17"/>
      <c r="IGG66" s="17"/>
      <c r="IGK66" s="17"/>
      <c r="IGO66" s="17"/>
      <c r="IGS66" s="17"/>
      <c r="IGW66" s="17"/>
      <c r="IHA66" s="17"/>
      <c r="IHE66" s="17"/>
      <c r="IHI66" s="17"/>
      <c r="IHM66" s="17"/>
      <c r="IHQ66" s="17"/>
      <c r="IHU66" s="17"/>
      <c r="IHY66" s="17"/>
      <c r="IIC66" s="17"/>
      <c r="IIG66" s="17"/>
      <c r="IIK66" s="17"/>
      <c r="IIO66" s="17"/>
      <c r="IIS66" s="17"/>
      <c r="IIW66" s="17"/>
      <c r="IJA66" s="17"/>
      <c r="IJE66" s="17"/>
      <c r="IJI66" s="17"/>
      <c r="IJM66" s="17"/>
      <c r="IJQ66" s="17"/>
      <c r="IJU66" s="17"/>
      <c r="IJY66" s="17"/>
      <c r="IKC66" s="17"/>
      <c r="IKG66" s="17"/>
      <c r="IKK66" s="17"/>
      <c r="IKO66" s="17"/>
      <c r="IKS66" s="17"/>
      <c r="IKW66" s="17"/>
      <c r="ILA66" s="17"/>
      <c r="ILE66" s="17"/>
      <c r="ILI66" s="17"/>
      <c r="ILM66" s="17"/>
      <c r="ILQ66" s="17"/>
      <c r="ILU66" s="17"/>
      <c r="ILY66" s="17"/>
      <c r="IMC66" s="17"/>
      <c r="IMG66" s="17"/>
      <c r="IMK66" s="17"/>
      <c r="IMO66" s="17"/>
      <c r="IMS66" s="17"/>
      <c r="IMW66" s="17"/>
      <c r="INA66" s="17"/>
      <c r="INE66" s="17"/>
      <c r="INI66" s="17"/>
      <c r="INM66" s="17"/>
      <c r="INQ66" s="17"/>
      <c r="INU66" s="17"/>
      <c r="INY66" s="17"/>
      <c r="IOC66" s="17"/>
      <c r="IOG66" s="17"/>
      <c r="IOK66" s="17"/>
      <c r="IOO66" s="17"/>
      <c r="IOS66" s="17"/>
      <c r="IOW66" s="17"/>
      <c r="IPA66" s="17"/>
      <c r="IPE66" s="17"/>
      <c r="IPI66" s="17"/>
      <c r="IPM66" s="17"/>
      <c r="IPQ66" s="17"/>
      <c r="IPU66" s="17"/>
      <c r="IPY66" s="17"/>
      <c r="IQC66" s="17"/>
      <c r="IQG66" s="17"/>
      <c r="IQK66" s="17"/>
      <c r="IQO66" s="17"/>
      <c r="IQS66" s="17"/>
      <c r="IQW66" s="17"/>
      <c r="IRA66" s="17"/>
      <c r="IRE66" s="17"/>
      <c r="IRI66" s="17"/>
      <c r="IRM66" s="17"/>
      <c r="IRQ66" s="17"/>
      <c r="IRU66" s="17"/>
      <c r="IRY66" s="17"/>
      <c r="ISC66" s="17"/>
      <c r="ISG66" s="17"/>
      <c r="ISK66" s="17"/>
      <c r="ISO66" s="17"/>
      <c r="ISS66" s="17"/>
      <c r="ISW66" s="17"/>
      <c r="ITA66" s="17"/>
      <c r="ITE66" s="17"/>
      <c r="ITI66" s="17"/>
      <c r="ITM66" s="17"/>
      <c r="ITQ66" s="17"/>
      <c r="ITU66" s="17"/>
      <c r="ITY66" s="17"/>
      <c r="IUC66" s="17"/>
      <c r="IUG66" s="17"/>
      <c r="IUK66" s="17"/>
      <c r="IUO66" s="17"/>
      <c r="IUS66" s="17"/>
      <c r="IUW66" s="17"/>
      <c r="IVA66" s="17"/>
      <c r="IVE66" s="17"/>
      <c r="IVI66" s="17"/>
      <c r="IVM66" s="17"/>
      <c r="IVQ66" s="17"/>
      <c r="IVU66" s="17"/>
      <c r="IVY66" s="17"/>
      <c r="IWC66" s="17"/>
      <c r="IWG66" s="17"/>
      <c r="IWK66" s="17"/>
      <c r="IWO66" s="17"/>
      <c r="IWS66" s="17"/>
      <c r="IWW66" s="17"/>
      <c r="IXA66" s="17"/>
      <c r="IXE66" s="17"/>
      <c r="IXI66" s="17"/>
      <c r="IXM66" s="17"/>
      <c r="IXQ66" s="17"/>
      <c r="IXU66" s="17"/>
      <c r="IXY66" s="17"/>
      <c r="IYC66" s="17"/>
      <c r="IYG66" s="17"/>
      <c r="IYK66" s="17"/>
      <c r="IYO66" s="17"/>
      <c r="IYS66" s="17"/>
      <c r="IYW66" s="17"/>
      <c r="IZA66" s="17"/>
      <c r="IZE66" s="17"/>
      <c r="IZI66" s="17"/>
      <c r="IZM66" s="17"/>
      <c r="IZQ66" s="17"/>
      <c r="IZU66" s="17"/>
      <c r="IZY66" s="17"/>
      <c r="JAC66" s="17"/>
      <c r="JAG66" s="17"/>
      <c r="JAK66" s="17"/>
      <c r="JAO66" s="17"/>
      <c r="JAS66" s="17"/>
      <c r="JAW66" s="17"/>
      <c r="JBA66" s="17"/>
      <c r="JBE66" s="17"/>
      <c r="JBI66" s="17"/>
      <c r="JBM66" s="17"/>
      <c r="JBQ66" s="17"/>
      <c r="JBU66" s="17"/>
      <c r="JBY66" s="17"/>
      <c r="JCC66" s="17"/>
      <c r="JCG66" s="17"/>
      <c r="JCK66" s="17"/>
      <c r="JCO66" s="17"/>
      <c r="JCS66" s="17"/>
      <c r="JCW66" s="17"/>
      <c r="JDA66" s="17"/>
      <c r="JDE66" s="17"/>
      <c r="JDI66" s="17"/>
      <c r="JDM66" s="17"/>
      <c r="JDQ66" s="17"/>
      <c r="JDU66" s="17"/>
      <c r="JDY66" s="17"/>
      <c r="JEC66" s="17"/>
      <c r="JEG66" s="17"/>
      <c r="JEK66" s="17"/>
      <c r="JEO66" s="17"/>
      <c r="JES66" s="17"/>
      <c r="JEW66" s="17"/>
      <c r="JFA66" s="17"/>
      <c r="JFE66" s="17"/>
      <c r="JFI66" s="17"/>
      <c r="JFM66" s="17"/>
      <c r="JFQ66" s="17"/>
      <c r="JFU66" s="17"/>
      <c r="JFY66" s="17"/>
      <c r="JGC66" s="17"/>
      <c r="JGG66" s="17"/>
      <c r="JGK66" s="17"/>
      <c r="JGO66" s="17"/>
      <c r="JGS66" s="17"/>
      <c r="JGW66" s="17"/>
      <c r="JHA66" s="17"/>
      <c r="JHE66" s="17"/>
      <c r="JHI66" s="17"/>
      <c r="JHM66" s="17"/>
      <c r="JHQ66" s="17"/>
      <c r="JHU66" s="17"/>
      <c r="JHY66" s="17"/>
      <c r="JIC66" s="17"/>
      <c r="JIG66" s="17"/>
      <c r="JIK66" s="17"/>
      <c r="JIO66" s="17"/>
      <c r="JIS66" s="17"/>
      <c r="JIW66" s="17"/>
      <c r="JJA66" s="17"/>
      <c r="JJE66" s="17"/>
      <c r="JJI66" s="17"/>
      <c r="JJM66" s="17"/>
      <c r="JJQ66" s="17"/>
      <c r="JJU66" s="17"/>
      <c r="JJY66" s="17"/>
      <c r="JKC66" s="17"/>
      <c r="JKG66" s="17"/>
      <c r="JKK66" s="17"/>
      <c r="JKO66" s="17"/>
      <c r="JKS66" s="17"/>
      <c r="JKW66" s="17"/>
      <c r="JLA66" s="17"/>
      <c r="JLE66" s="17"/>
      <c r="JLI66" s="17"/>
      <c r="JLM66" s="17"/>
      <c r="JLQ66" s="17"/>
      <c r="JLU66" s="17"/>
      <c r="JLY66" s="17"/>
      <c r="JMC66" s="17"/>
      <c r="JMG66" s="17"/>
      <c r="JMK66" s="17"/>
      <c r="JMO66" s="17"/>
      <c r="JMS66" s="17"/>
      <c r="JMW66" s="17"/>
      <c r="JNA66" s="17"/>
      <c r="JNE66" s="17"/>
      <c r="JNI66" s="17"/>
      <c r="JNM66" s="17"/>
      <c r="JNQ66" s="17"/>
      <c r="JNU66" s="17"/>
      <c r="JNY66" s="17"/>
      <c r="JOC66" s="17"/>
      <c r="JOG66" s="17"/>
      <c r="JOK66" s="17"/>
      <c r="JOO66" s="17"/>
      <c r="JOS66" s="17"/>
      <c r="JOW66" s="17"/>
      <c r="JPA66" s="17"/>
      <c r="JPE66" s="17"/>
      <c r="JPI66" s="17"/>
      <c r="JPM66" s="17"/>
      <c r="JPQ66" s="17"/>
      <c r="JPU66" s="17"/>
      <c r="JPY66" s="17"/>
      <c r="JQC66" s="17"/>
      <c r="JQG66" s="17"/>
      <c r="JQK66" s="17"/>
      <c r="JQO66" s="17"/>
      <c r="JQS66" s="17"/>
      <c r="JQW66" s="17"/>
      <c r="JRA66" s="17"/>
      <c r="JRE66" s="17"/>
      <c r="JRI66" s="17"/>
      <c r="JRM66" s="17"/>
      <c r="JRQ66" s="17"/>
      <c r="JRU66" s="17"/>
      <c r="JRY66" s="17"/>
      <c r="JSC66" s="17"/>
      <c r="JSG66" s="17"/>
      <c r="JSK66" s="17"/>
      <c r="JSO66" s="17"/>
      <c r="JSS66" s="17"/>
      <c r="JSW66" s="17"/>
      <c r="JTA66" s="17"/>
      <c r="JTE66" s="17"/>
      <c r="JTI66" s="17"/>
      <c r="JTM66" s="17"/>
      <c r="JTQ66" s="17"/>
      <c r="JTU66" s="17"/>
      <c r="JTY66" s="17"/>
      <c r="JUC66" s="17"/>
      <c r="JUG66" s="17"/>
      <c r="JUK66" s="17"/>
      <c r="JUO66" s="17"/>
      <c r="JUS66" s="17"/>
      <c r="JUW66" s="17"/>
      <c r="JVA66" s="17"/>
      <c r="JVE66" s="17"/>
      <c r="JVI66" s="17"/>
      <c r="JVM66" s="17"/>
      <c r="JVQ66" s="17"/>
      <c r="JVU66" s="17"/>
      <c r="JVY66" s="17"/>
      <c r="JWC66" s="17"/>
      <c r="JWG66" s="17"/>
      <c r="JWK66" s="17"/>
      <c r="JWO66" s="17"/>
      <c r="JWS66" s="17"/>
      <c r="JWW66" s="17"/>
      <c r="JXA66" s="17"/>
      <c r="JXE66" s="17"/>
      <c r="JXI66" s="17"/>
      <c r="JXM66" s="17"/>
      <c r="JXQ66" s="17"/>
      <c r="JXU66" s="17"/>
      <c r="JXY66" s="17"/>
      <c r="JYC66" s="17"/>
      <c r="JYG66" s="17"/>
      <c r="JYK66" s="17"/>
      <c r="JYO66" s="17"/>
      <c r="JYS66" s="17"/>
      <c r="JYW66" s="17"/>
      <c r="JZA66" s="17"/>
      <c r="JZE66" s="17"/>
      <c r="JZI66" s="17"/>
      <c r="JZM66" s="17"/>
      <c r="JZQ66" s="17"/>
      <c r="JZU66" s="17"/>
      <c r="JZY66" s="17"/>
      <c r="KAC66" s="17"/>
      <c r="KAG66" s="17"/>
      <c r="KAK66" s="17"/>
      <c r="KAO66" s="17"/>
      <c r="KAS66" s="17"/>
      <c r="KAW66" s="17"/>
      <c r="KBA66" s="17"/>
      <c r="KBE66" s="17"/>
      <c r="KBI66" s="17"/>
      <c r="KBM66" s="17"/>
      <c r="KBQ66" s="17"/>
      <c r="KBU66" s="17"/>
      <c r="KBY66" s="17"/>
      <c r="KCC66" s="17"/>
      <c r="KCG66" s="17"/>
      <c r="KCK66" s="17"/>
      <c r="KCO66" s="17"/>
      <c r="KCS66" s="17"/>
      <c r="KCW66" s="17"/>
      <c r="KDA66" s="17"/>
      <c r="KDE66" s="17"/>
      <c r="KDI66" s="17"/>
      <c r="KDM66" s="17"/>
      <c r="KDQ66" s="17"/>
      <c r="KDU66" s="17"/>
      <c r="KDY66" s="17"/>
      <c r="KEC66" s="17"/>
      <c r="KEG66" s="17"/>
      <c r="KEK66" s="17"/>
      <c r="KEO66" s="17"/>
      <c r="KES66" s="17"/>
      <c r="KEW66" s="17"/>
      <c r="KFA66" s="17"/>
      <c r="KFE66" s="17"/>
      <c r="KFI66" s="17"/>
      <c r="KFM66" s="17"/>
      <c r="KFQ66" s="17"/>
      <c r="KFU66" s="17"/>
      <c r="KFY66" s="17"/>
      <c r="KGC66" s="17"/>
      <c r="KGG66" s="17"/>
      <c r="KGK66" s="17"/>
      <c r="KGO66" s="17"/>
      <c r="KGS66" s="17"/>
      <c r="KGW66" s="17"/>
      <c r="KHA66" s="17"/>
      <c r="KHE66" s="17"/>
      <c r="KHI66" s="17"/>
      <c r="KHM66" s="17"/>
      <c r="KHQ66" s="17"/>
      <c r="KHU66" s="17"/>
      <c r="KHY66" s="17"/>
      <c r="KIC66" s="17"/>
      <c r="KIG66" s="17"/>
      <c r="KIK66" s="17"/>
      <c r="KIO66" s="17"/>
      <c r="KIS66" s="17"/>
      <c r="KIW66" s="17"/>
      <c r="KJA66" s="17"/>
      <c r="KJE66" s="17"/>
      <c r="KJI66" s="17"/>
      <c r="KJM66" s="17"/>
      <c r="KJQ66" s="17"/>
      <c r="KJU66" s="17"/>
      <c r="KJY66" s="17"/>
      <c r="KKC66" s="17"/>
      <c r="KKG66" s="17"/>
      <c r="KKK66" s="17"/>
      <c r="KKO66" s="17"/>
      <c r="KKS66" s="17"/>
      <c r="KKW66" s="17"/>
      <c r="KLA66" s="17"/>
      <c r="KLE66" s="17"/>
      <c r="KLI66" s="17"/>
      <c r="KLM66" s="17"/>
      <c r="KLQ66" s="17"/>
      <c r="KLU66" s="17"/>
      <c r="KLY66" s="17"/>
      <c r="KMC66" s="17"/>
      <c r="KMG66" s="17"/>
      <c r="KMK66" s="17"/>
      <c r="KMO66" s="17"/>
      <c r="KMS66" s="17"/>
      <c r="KMW66" s="17"/>
      <c r="KNA66" s="17"/>
      <c r="KNE66" s="17"/>
      <c r="KNI66" s="17"/>
      <c r="KNM66" s="17"/>
      <c r="KNQ66" s="17"/>
      <c r="KNU66" s="17"/>
      <c r="KNY66" s="17"/>
      <c r="KOC66" s="17"/>
      <c r="KOG66" s="17"/>
      <c r="KOK66" s="17"/>
      <c r="KOO66" s="17"/>
      <c r="KOS66" s="17"/>
      <c r="KOW66" s="17"/>
      <c r="KPA66" s="17"/>
      <c r="KPE66" s="17"/>
      <c r="KPI66" s="17"/>
      <c r="KPM66" s="17"/>
      <c r="KPQ66" s="17"/>
      <c r="KPU66" s="17"/>
      <c r="KPY66" s="17"/>
      <c r="KQC66" s="17"/>
      <c r="KQG66" s="17"/>
      <c r="KQK66" s="17"/>
      <c r="KQO66" s="17"/>
      <c r="KQS66" s="17"/>
      <c r="KQW66" s="17"/>
      <c r="KRA66" s="17"/>
      <c r="KRE66" s="17"/>
      <c r="KRI66" s="17"/>
      <c r="KRM66" s="17"/>
      <c r="KRQ66" s="17"/>
      <c r="KRU66" s="17"/>
      <c r="KRY66" s="17"/>
      <c r="KSC66" s="17"/>
      <c r="KSG66" s="17"/>
      <c r="KSK66" s="17"/>
      <c r="KSO66" s="17"/>
      <c r="KSS66" s="17"/>
      <c r="KSW66" s="17"/>
      <c r="KTA66" s="17"/>
      <c r="KTE66" s="17"/>
      <c r="KTI66" s="17"/>
      <c r="KTM66" s="17"/>
      <c r="KTQ66" s="17"/>
      <c r="KTU66" s="17"/>
      <c r="KTY66" s="17"/>
      <c r="KUC66" s="17"/>
      <c r="KUG66" s="17"/>
      <c r="KUK66" s="17"/>
      <c r="KUO66" s="17"/>
      <c r="KUS66" s="17"/>
      <c r="KUW66" s="17"/>
      <c r="KVA66" s="17"/>
      <c r="KVE66" s="17"/>
      <c r="KVI66" s="17"/>
      <c r="KVM66" s="17"/>
      <c r="KVQ66" s="17"/>
      <c r="KVU66" s="17"/>
      <c r="KVY66" s="17"/>
      <c r="KWC66" s="17"/>
      <c r="KWG66" s="17"/>
      <c r="KWK66" s="17"/>
      <c r="KWO66" s="17"/>
      <c r="KWS66" s="17"/>
      <c r="KWW66" s="17"/>
      <c r="KXA66" s="17"/>
      <c r="KXE66" s="17"/>
      <c r="KXI66" s="17"/>
      <c r="KXM66" s="17"/>
      <c r="KXQ66" s="17"/>
      <c r="KXU66" s="17"/>
      <c r="KXY66" s="17"/>
      <c r="KYC66" s="17"/>
      <c r="KYG66" s="17"/>
      <c r="KYK66" s="17"/>
      <c r="KYO66" s="17"/>
      <c r="KYS66" s="17"/>
      <c r="KYW66" s="17"/>
      <c r="KZA66" s="17"/>
      <c r="KZE66" s="17"/>
      <c r="KZI66" s="17"/>
      <c r="KZM66" s="17"/>
      <c r="KZQ66" s="17"/>
      <c r="KZU66" s="17"/>
      <c r="KZY66" s="17"/>
      <c r="LAC66" s="17"/>
      <c r="LAG66" s="17"/>
      <c r="LAK66" s="17"/>
      <c r="LAO66" s="17"/>
      <c r="LAS66" s="17"/>
      <c r="LAW66" s="17"/>
      <c r="LBA66" s="17"/>
      <c r="LBE66" s="17"/>
      <c r="LBI66" s="17"/>
      <c r="LBM66" s="17"/>
      <c r="LBQ66" s="17"/>
      <c r="LBU66" s="17"/>
      <c r="LBY66" s="17"/>
      <c r="LCC66" s="17"/>
      <c r="LCG66" s="17"/>
      <c r="LCK66" s="17"/>
      <c r="LCO66" s="17"/>
      <c r="LCS66" s="17"/>
      <c r="LCW66" s="17"/>
      <c r="LDA66" s="17"/>
      <c r="LDE66" s="17"/>
      <c r="LDI66" s="17"/>
      <c r="LDM66" s="17"/>
      <c r="LDQ66" s="17"/>
      <c r="LDU66" s="17"/>
      <c r="LDY66" s="17"/>
      <c r="LEC66" s="17"/>
      <c r="LEG66" s="17"/>
      <c r="LEK66" s="17"/>
      <c r="LEO66" s="17"/>
      <c r="LES66" s="17"/>
      <c r="LEW66" s="17"/>
      <c r="LFA66" s="17"/>
      <c r="LFE66" s="17"/>
      <c r="LFI66" s="17"/>
      <c r="LFM66" s="17"/>
      <c r="LFQ66" s="17"/>
      <c r="LFU66" s="17"/>
      <c r="LFY66" s="17"/>
      <c r="LGC66" s="17"/>
      <c r="LGG66" s="17"/>
      <c r="LGK66" s="17"/>
      <c r="LGO66" s="17"/>
      <c r="LGS66" s="17"/>
      <c r="LGW66" s="17"/>
      <c r="LHA66" s="17"/>
      <c r="LHE66" s="17"/>
      <c r="LHI66" s="17"/>
      <c r="LHM66" s="17"/>
      <c r="LHQ66" s="17"/>
      <c r="LHU66" s="17"/>
      <c r="LHY66" s="17"/>
      <c r="LIC66" s="17"/>
      <c r="LIG66" s="17"/>
      <c r="LIK66" s="17"/>
      <c r="LIO66" s="17"/>
      <c r="LIS66" s="17"/>
      <c r="LIW66" s="17"/>
      <c r="LJA66" s="17"/>
      <c r="LJE66" s="17"/>
      <c r="LJI66" s="17"/>
      <c r="LJM66" s="17"/>
      <c r="LJQ66" s="17"/>
      <c r="LJU66" s="17"/>
      <c r="LJY66" s="17"/>
      <c r="LKC66" s="17"/>
      <c r="LKG66" s="17"/>
      <c r="LKK66" s="17"/>
      <c r="LKO66" s="17"/>
      <c r="LKS66" s="17"/>
      <c r="LKW66" s="17"/>
      <c r="LLA66" s="17"/>
      <c r="LLE66" s="17"/>
      <c r="LLI66" s="17"/>
      <c r="LLM66" s="17"/>
      <c r="LLQ66" s="17"/>
      <c r="LLU66" s="17"/>
      <c r="LLY66" s="17"/>
      <c r="LMC66" s="17"/>
      <c r="LMG66" s="17"/>
      <c r="LMK66" s="17"/>
      <c r="LMO66" s="17"/>
      <c r="LMS66" s="17"/>
      <c r="LMW66" s="17"/>
      <c r="LNA66" s="17"/>
      <c r="LNE66" s="17"/>
      <c r="LNI66" s="17"/>
      <c r="LNM66" s="17"/>
      <c r="LNQ66" s="17"/>
      <c r="LNU66" s="17"/>
      <c r="LNY66" s="17"/>
      <c r="LOC66" s="17"/>
      <c r="LOG66" s="17"/>
      <c r="LOK66" s="17"/>
      <c r="LOO66" s="17"/>
      <c r="LOS66" s="17"/>
      <c r="LOW66" s="17"/>
      <c r="LPA66" s="17"/>
      <c r="LPE66" s="17"/>
      <c r="LPI66" s="17"/>
      <c r="LPM66" s="17"/>
      <c r="LPQ66" s="17"/>
      <c r="LPU66" s="17"/>
      <c r="LPY66" s="17"/>
      <c r="LQC66" s="17"/>
      <c r="LQG66" s="17"/>
      <c r="LQK66" s="17"/>
      <c r="LQO66" s="17"/>
      <c r="LQS66" s="17"/>
      <c r="LQW66" s="17"/>
      <c r="LRA66" s="17"/>
      <c r="LRE66" s="17"/>
      <c r="LRI66" s="17"/>
      <c r="LRM66" s="17"/>
      <c r="LRQ66" s="17"/>
      <c r="LRU66" s="17"/>
      <c r="LRY66" s="17"/>
      <c r="LSC66" s="17"/>
      <c r="LSG66" s="17"/>
      <c r="LSK66" s="17"/>
      <c r="LSO66" s="17"/>
      <c r="LSS66" s="17"/>
      <c r="LSW66" s="17"/>
      <c r="LTA66" s="17"/>
      <c r="LTE66" s="17"/>
      <c r="LTI66" s="17"/>
      <c r="LTM66" s="17"/>
      <c r="LTQ66" s="17"/>
      <c r="LTU66" s="17"/>
      <c r="LTY66" s="17"/>
      <c r="LUC66" s="17"/>
      <c r="LUG66" s="17"/>
      <c r="LUK66" s="17"/>
      <c r="LUO66" s="17"/>
      <c r="LUS66" s="17"/>
      <c r="LUW66" s="17"/>
      <c r="LVA66" s="17"/>
      <c r="LVE66" s="17"/>
      <c r="LVI66" s="17"/>
      <c r="LVM66" s="17"/>
      <c r="LVQ66" s="17"/>
      <c r="LVU66" s="17"/>
      <c r="LVY66" s="17"/>
      <c r="LWC66" s="17"/>
      <c r="LWG66" s="17"/>
      <c r="LWK66" s="17"/>
      <c r="LWO66" s="17"/>
      <c r="LWS66" s="17"/>
      <c r="LWW66" s="17"/>
      <c r="LXA66" s="17"/>
      <c r="LXE66" s="17"/>
      <c r="LXI66" s="17"/>
      <c r="LXM66" s="17"/>
      <c r="LXQ66" s="17"/>
      <c r="LXU66" s="17"/>
      <c r="LXY66" s="17"/>
      <c r="LYC66" s="17"/>
      <c r="LYG66" s="17"/>
      <c r="LYK66" s="17"/>
      <c r="LYO66" s="17"/>
      <c r="LYS66" s="17"/>
      <c r="LYW66" s="17"/>
      <c r="LZA66" s="17"/>
      <c r="LZE66" s="17"/>
      <c r="LZI66" s="17"/>
      <c r="LZM66" s="17"/>
      <c r="LZQ66" s="17"/>
      <c r="LZU66" s="17"/>
      <c r="LZY66" s="17"/>
      <c r="MAC66" s="17"/>
      <c r="MAG66" s="17"/>
      <c r="MAK66" s="17"/>
      <c r="MAO66" s="17"/>
      <c r="MAS66" s="17"/>
      <c r="MAW66" s="17"/>
      <c r="MBA66" s="17"/>
      <c r="MBE66" s="17"/>
      <c r="MBI66" s="17"/>
      <c r="MBM66" s="17"/>
      <c r="MBQ66" s="17"/>
      <c r="MBU66" s="17"/>
      <c r="MBY66" s="17"/>
      <c r="MCC66" s="17"/>
      <c r="MCG66" s="17"/>
      <c r="MCK66" s="17"/>
      <c r="MCO66" s="17"/>
      <c r="MCS66" s="17"/>
      <c r="MCW66" s="17"/>
      <c r="MDA66" s="17"/>
      <c r="MDE66" s="17"/>
      <c r="MDI66" s="17"/>
      <c r="MDM66" s="17"/>
      <c r="MDQ66" s="17"/>
      <c r="MDU66" s="17"/>
      <c r="MDY66" s="17"/>
      <c r="MEC66" s="17"/>
      <c r="MEG66" s="17"/>
      <c r="MEK66" s="17"/>
      <c r="MEO66" s="17"/>
      <c r="MES66" s="17"/>
      <c r="MEW66" s="17"/>
      <c r="MFA66" s="17"/>
      <c r="MFE66" s="17"/>
      <c r="MFI66" s="17"/>
      <c r="MFM66" s="17"/>
      <c r="MFQ66" s="17"/>
      <c r="MFU66" s="17"/>
      <c r="MFY66" s="17"/>
      <c r="MGC66" s="17"/>
      <c r="MGG66" s="17"/>
      <c r="MGK66" s="17"/>
      <c r="MGO66" s="17"/>
      <c r="MGS66" s="17"/>
      <c r="MGW66" s="17"/>
      <c r="MHA66" s="17"/>
      <c r="MHE66" s="17"/>
      <c r="MHI66" s="17"/>
      <c r="MHM66" s="17"/>
      <c r="MHQ66" s="17"/>
      <c r="MHU66" s="17"/>
      <c r="MHY66" s="17"/>
      <c r="MIC66" s="17"/>
      <c r="MIG66" s="17"/>
      <c r="MIK66" s="17"/>
      <c r="MIO66" s="17"/>
      <c r="MIS66" s="17"/>
      <c r="MIW66" s="17"/>
      <c r="MJA66" s="17"/>
      <c r="MJE66" s="17"/>
      <c r="MJI66" s="17"/>
      <c r="MJM66" s="17"/>
      <c r="MJQ66" s="17"/>
      <c r="MJU66" s="17"/>
      <c r="MJY66" s="17"/>
      <c r="MKC66" s="17"/>
      <c r="MKG66" s="17"/>
      <c r="MKK66" s="17"/>
      <c r="MKO66" s="17"/>
      <c r="MKS66" s="17"/>
      <c r="MKW66" s="17"/>
      <c r="MLA66" s="17"/>
      <c r="MLE66" s="17"/>
      <c r="MLI66" s="17"/>
      <c r="MLM66" s="17"/>
      <c r="MLQ66" s="17"/>
      <c r="MLU66" s="17"/>
      <c r="MLY66" s="17"/>
      <c r="MMC66" s="17"/>
      <c r="MMG66" s="17"/>
      <c r="MMK66" s="17"/>
      <c r="MMO66" s="17"/>
      <c r="MMS66" s="17"/>
      <c r="MMW66" s="17"/>
      <c r="MNA66" s="17"/>
      <c r="MNE66" s="17"/>
      <c r="MNI66" s="17"/>
      <c r="MNM66" s="17"/>
      <c r="MNQ66" s="17"/>
      <c r="MNU66" s="17"/>
      <c r="MNY66" s="17"/>
      <c r="MOC66" s="17"/>
      <c r="MOG66" s="17"/>
      <c r="MOK66" s="17"/>
      <c r="MOO66" s="17"/>
      <c r="MOS66" s="17"/>
      <c r="MOW66" s="17"/>
      <c r="MPA66" s="17"/>
      <c r="MPE66" s="17"/>
      <c r="MPI66" s="17"/>
      <c r="MPM66" s="17"/>
      <c r="MPQ66" s="17"/>
      <c r="MPU66" s="17"/>
      <c r="MPY66" s="17"/>
      <c r="MQC66" s="17"/>
      <c r="MQG66" s="17"/>
      <c r="MQK66" s="17"/>
      <c r="MQO66" s="17"/>
      <c r="MQS66" s="17"/>
      <c r="MQW66" s="17"/>
      <c r="MRA66" s="17"/>
      <c r="MRE66" s="17"/>
      <c r="MRI66" s="17"/>
      <c r="MRM66" s="17"/>
      <c r="MRQ66" s="17"/>
      <c r="MRU66" s="17"/>
      <c r="MRY66" s="17"/>
      <c r="MSC66" s="17"/>
      <c r="MSG66" s="17"/>
      <c r="MSK66" s="17"/>
      <c r="MSO66" s="17"/>
      <c r="MSS66" s="17"/>
      <c r="MSW66" s="17"/>
      <c r="MTA66" s="17"/>
      <c r="MTE66" s="17"/>
      <c r="MTI66" s="17"/>
      <c r="MTM66" s="17"/>
      <c r="MTQ66" s="17"/>
      <c r="MTU66" s="17"/>
      <c r="MTY66" s="17"/>
      <c r="MUC66" s="17"/>
      <c r="MUG66" s="17"/>
      <c r="MUK66" s="17"/>
      <c r="MUO66" s="17"/>
      <c r="MUS66" s="17"/>
      <c r="MUW66" s="17"/>
      <c r="MVA66" s="17"/>
      <c r="MVE66" s="17"/>
      <c r="MVI66" s="17"/>
      <c r="MVM66" s="17"/>
      <c r="MVQ66" s="17"/>
      <c r="MVU66" s="17"/>
      <c r="MVY66" s="17"/>
      <c r="MWC66" s="17"/>
      <c r="MWG66" s="17"/>
      <c r="MWK66" s="17"/>
      <c r="MWO66" s="17"/>
      <c r="MWS66" s="17"/>
      <c r="MWW66" s="17"/>
      <c r="MXA66" s="17"/>
      <c r="MXE66" s="17"/>
      <c r="MXI66" s="17"/>
      <c r="MXM66" s="17"/>
      <c r="MXQ66" s="17"/>
      <c r="MXU66" s="17"/>
      <c r="MXY66" s="17"/>
      <c r="MYC66" s="17"/>
      <c r="MYG66" s="17"/>
      <c r="MYK66" s="17"/>
      <c r="MYO66" s="17"/>
      <c r="MYS66" s="17"/>
      <c r="MYW66" s="17"/>
      <c r="MZA66" s="17"/>
      <c r="MZE66" s="17"/>
      <c r="MZI66" s="17"/>
      <c r="MZM66" s="17"/>
      <c r="MZQ66" s="17"/>
      <c r="MZU66" s="17"/>
      <c r="MZY66" s="17"/>
      <c r="NAC66" s="17"/>
      <c r="NAG66" s="17"/>
      <c r="NAK66" s="17"/>
      <c r="NAO66" s="17"/>
      <c r="NAS66" s="17"/>
      <c r="NAW66" s="17"/>
      <c r="NBA66" s="17"/>
      <c r="NBE66" s="17"/>
      <c r="NBI66" s="17"/>
      <c r="NBM66" s="17"/>
      <c r="NBQ66" s="17"/>
      <c r="NBU66" s="17"/>
      <c r="NBY66" s="17"/>
      <c r="NCC66" s="17"/>
      <c r="NCG66" s="17"/>
      <c r="NCK66" s="17"/>
      <c r="NCO66" s="17"/>
      <c r="NCS66" s="17"/>
      <c r="NCW66" s="17"/>
      <c r="NDA66" s="17"/>
      <c r="NDE66" s="17"/>
      <c r="NDI66" s="17"/>
      <c r="NDM66" s="17"/>
      <c r="NDQ66" s="17"/>
      <c r="NDU66" s="17"/>
      <c r="NDY66" s="17"/>
      <c r="NEC66" s="17"/>
      <c r="NEG66" s="17"/>
      <c r="NEK66" s="17"/>
      <c r="NEO66" s="17"/>
      <c r="NES66" s="17"/>
      <c r="NEW66" s="17"/>
      <c r="NFA66" s="17"/>
      <c r="NFE66" s="17"/>
      <c r="NFI66" s="17"/>
      <c r="NFM66" s="17"/>
      <c r="NFQ66" s="17"/>
      <c r="NFU66" s="17"/>
      <c r="NFY66" s="17"/>
      <c r="NGC66" s="17"/>
      <c r="NGG66" s="17"/>
      <c r="NGK66" s="17"/>
      <c r="NGO66" s="17"/>
      <c r="NGS66" s="17"/>
      <c r="NGW66" s="17"/>
      <c r="NHA66" s="17"/>
      <c r="NHE66" s="17"/>
      <c r="NHI66" s="17"/>
      <c r="NHM66" s="17"/>
      <c r="NHQ66" s="17"/>
      <c r="NHU66" s="17"/>
      <c r="NHY66" s="17"/>
      <c r="NIC66" s="17"/>
      <c r="NIG66" s="17"/>
      <c r="NIK66" s="17"/>
      <c r="NIO66" s="17"/>
      <c r="NIS66" s="17"/>
      <c r="NIW66" s="17"/>
      <c r="NJA66" s="17"/>
      <c r="NJE66" s="17"/>
      <c r="NJI66" s="17"/>
      <c r="NJM66" s="17"/>
      <c r="NJQ66" s="17"/>
      <c r="NJU66" s="17"/>
      <c r="NJY66" s="17"/>
      <c r="NKC66" s="17"/>
      <c r="NKG66" s="17"/>
      <c r="NKK66" s="17"/>
      <c r="NKO66" s="17"/>
      <c r="NKS66" s="17"/>
      <c r="NKW66" s="17"/>
      <c r="NLA66" s="17"/>
      <c r="NLE66" s="17"/>
      <c r="NLI66" s="17"/>
      <c r="NLM66" s="17"/>
      <c r="NLQ66" s="17"/>
      <c r="NLU66" s="17"/>
      <c r="NLY66" s="17"/>
      <c r="NMC66" s="17"/>
      <c r="NMG66" s="17"/>
      <c r="NMK66" s="17"/>
      <c r="NMO66" s="17"/>
      <c r="NMS66" s="17"/>
      <c r="NMW66" s="17"/>
      <c r="NNA66" s="17"/>
      <c r="NNE66" s="17"/>
      <c r="NNI66" s="17"/>
      <c r="NNM66" s="17"/>
      <c r="NNQ66" s="17"/>
      <c r="NNU66" s="17"/>
      <c r="NNY66" s="17"/>
      <c r="NOC66" s="17"/>
      <c r="NOG66" s="17"/>
      <c r="NOK66" s="17"/>
      <c r="NOO66" s="17"/>
      <c r="NOS66" s="17"/>
      <c r="NOW66" s="17"/>
      <c r="NPA66" s="17"/>
      <c r="NPE66" s="17"/>
      <c r="NPI66" s="17"/>
      <c r="NPM66" s="17"/>
      <c r="NPQ66" s="17"/>
      <c r="NPU66" s="17"/>
      <c r="NPY66" s="17"/>
      <c r="NQC66" s="17"/>
      <c r="NQG66" s="17"/>
      <c r="NQK66" s="17"/>
      <c r="NQO66" s="17"/>
      <c r="NQS66" s="17"/>
      <c r="NQW66" s="17"/>
      <c r="NRA66" s="17"/>
      <c r="NRE66" s="17"/>
      <c r="NRI66" s="17"/>
      <c r="NRM66" s="17"/>
      <c r="NRQ66" s="17"/>
      <c r="NRU66" s="17"/>
      <c r="NRY66" s="17"/>
      <c r="NSC66" s="17"/>
      <c r="NSG66" s="17"/>
      <c r="NSK66" s="17"/>
      <c r="NSO66" s="17"/>
      <c r="NSS66" s="17"/>
      <c r="NSW66" s="17"/>
      <c r="NTA66" s="17"/>
      <c r="NTE66" s="17"/>
      <c r="NTI66" s="17"/>
      <c r="NTM66" s="17"/>
      <c r="NTQ66" s="17"/>
      <c r="NTU66" s="17"/>
      <c r="NTY66" s="17"/>
      <c r="NUC66" s="17"/>
      <c r="NUG66" s="17"/>
      <c r="NUK66" s="17"/>
      <c r="NUO66" s="17"/>
      <c r="NUS66" s="17"/>
      <c r="NUW66" s="17"/>
      <c r="NVA66" s="17"/>
      <c r="NVE66" s="17"/>
      <c r="NVI66" s="17"/>
      <c r="NVM66" s="17"/>
      <c r="NVQ66" s="17"/>
      <c r="NVU66" s="17"/>
      <c r="NVY66" s="17"/>
      <c r="NWC66" s="17"/>
      <c r="NWG66" s="17"/>
      <c r="NWK66" s="17"/>
      <c r="NWO66" s="17"/>
      <c r="NWS66" s="17"/>
      <c r="NWW66" s="17"/>
      <c r="NXA66" s="17"/>
      <c r="NXE66" s="17"/>
      <c r="NXI66" s="17"/>
      <c r="NXM66" s="17"/>
      <c r="NXQ66" s="17"/>
      <c r="NXU66" s="17"/>
      <c r="NXY66" s="17"/>
      <c r="NYC66" s="17"/>
      <c r="NYG66" s="17"/>
      <c r="NYK66" s="17"/>
      <c r="NYO66" s="17"/>
      <c r="NYS66" s="17"/>
      <c r="NYW66" s="17"/>
      <c r="NZA66" s="17"/>
      <c r="NZE66" s="17"/>
      <c r="NZI66" s="17"/>
      <c r="NZM66" s="17"/>
      <c r="NZQ66" s="17"/>
      <c r="NZU66" s="17"/>
      <c r="NZY66" s="17"/>
      <c r="OAC66" s="17"/>
      <c r="OAG66" s="17"/>
      <c r="OAK66" s="17"/>
      <c r="OAO66" s="17"/>
      <c r="OAS66" s="17"/>
      <c r="OAW66" s="17"/>
      <c r="OBA66" s="17"/>
      <c r="OBE66" s="17"/>
      <c r="OBI66" s="17"/>
      <c r="OBM66" s="17"/>
      <c r="OBQ66" s="17"/>
      <c r="OBU66" s="17"/>
      <c r="OBY66" s="17"/>
      <c r="OCC66" s="17"/>
      <c r="OCG66" s="17"/>
      <c r="OCK66" s="17"/>
      <c r="OCO66" s="17"/>
      <c r="OCS66" s="17"/>
      <c r="OCW66" s="17"/>
      <c r="ODA66" s="17"/>
      <c r="ODE66" s="17"/>
      <c r="ODI66" s="17"/>
      <c r="ODM66" s="17"/>
      <c r="ODQ66" s="17"/>
      <c r="ODU66" s="17"/>
      <c r="ODY66" s="17"/>
      <c r="OEC66" s="17"/>
      <c r="OEG66" s="17"/>
      <c r="OEK66" s="17"/>
      <c r="OEO66" s="17"/>
      <c r="OES66" s="17"/>
      <c r="OEW66" s="17"/>
      <c r="OFA66" s="17"/>
      <c r="OFE66" s="17"/>
      <c r="OFI66" s="17"/>
      <c r="OFM66" s="17"/>
      <c r="OFQ66" s="17"/>
      <c r="OFU66" s="17"/>
      <c r="OFY66" s="17"/>
      <c r="OGC66" s="17"/>
      <c r="OGG66" s="17"/>
      <c r="OGK66" s="17"/>
      <c r="OGO66" s="17"/>
      <c r="OGS66" s="17"/>
      <c r="OGW66" s="17"/>
      <c r="OHA66" s="17"/>
      <c r="OHE66" s="17"/>
      <c r="OHI66" s="17"/>
      <c r="OHM66" s="17"/>
      <c r="OHQ66" s="17"/>
      <c r="OHU66" s="17"/>
      <c r="OHY66" s="17"/>
      <c r="OIC66" s="17"/>
      <c r="OIG66" s="17"/>
      <c r="OIK66" s="17"/>
      <c r="OIO66" s="17"/>
      <c r="OIS66" s="17"/>
      <c r="OIW66" s="17"/>
      <c r="OJA66" s="17"/>
      <c r="OJE66" s="17"/>
      <c r="OJI66" s="17"/>
      <c r="OJM66" s="17"/>
      <c r="OJQ66" s="17"/>
      <c r="OJU66" s="17"/>
      <c r="OJY66" s="17"/>
      <c r="OKC66" s="17"/>
      <c r="OKG66" s="17"/>
      <c r="OKK66" s="17"/>
      <c r="OKO66" s="17"/>
      <c r="OKS66" s="17"/>
      <c r="OKW66" s="17"/>
      <c r="OLA66" s="17"/>
      <c r="OLE66" s="17"/>
      <c r="OLI66" s="17"/>
      <c r="OLM66" s="17"/>
      <c r="OLQ66" s="17"/>
      <c r="OLU66" s="17"/>
      <c r="OLY66" s="17"/>
      <c r="OMC66" s="17"/>
      <c r="OMG66" s="17"/>
      <c r="OMK66" s="17"/>
      <c r="OMO66" s="17"/>
      <c r="OMS66" s="17"/>
      <c r="OMW66" s="17"/>
      <c r="ONA66" s="17"/>
      <c r="ONE66" s="17"/>
      <c r="ONI66" s="17"/>
      <c r="ONM66" s="17"/>
      <c r="ONQ66" s="17"/>
      <c r="ONU66" s="17"/>
      <c r="ONY66" s="17"/>
      <c r="OOC66" s="17"/>
      <c r="OOG66" s="17"/>
      <c r="OOK66" s="17"/>
      <c r="OOO66" s="17"/>
      <c r="OOS66" s="17"/>
      <c r="OOW66" s="17"/>
      <c r="OPA66" s="17"/>
      <c r="OPE66" s="17"/>
      <c r="OPI66" s="17"/>
      <c r="OPM66" s="17"/>
      <c r="OPQ66" s="17"/>
      <c r="OPU66" s="17"/>
      <c r="OPY66" s="17"/>
      <c r="OQC66" s="17"/>
      <c r="OQG66" s="17"/>
      <c r="OQK66" s="17"/>
      <c r="OQO66" s="17"/>
      <c r="OQS66" s="17"/>
      <c r="OQW66" s="17"/>
      <c r="ORA66" s="17"/>
      <c r="ORE66" s="17"/>
      <c r="ORI66" s="17"/>
      <c r="ORM66" s="17"/>
      <c r="ORQ66" s="17"/>
      <c r="ORU66" s="17"/>
      <c r="ORY66" s="17"/>
      <c r="OSC66" s="17"/>
      <c r="OSG66" s="17"/>
      <c r="OSK66" s="17"/>
      <c r="OSO66" s="17"/>
      <c r="OSS66" s="17"/>
      <c r="OSW66" s="17"/>
      <c r="OTA66" s="17"/>
      <c r="OTE66" s="17"/>
      <c r="OTI66" s="17"/>
      <c r="OTM66" s="17"/>
      <c r="OTQ66" s="17"/>
      <c r="OTU66" s="17"/>
      <c r="OTY66" s="17"/>
      <c r="OUC66" s="17"/>
      <c r="OUG66" s="17"/>
      <c r="OUK66" s="17"/>
      <c r="OUO66" s="17"/>
      <c r="OUS66" s="17"/>
      <c r="OUW66" s="17"/>
      <c r="OVA66" s="17"/>
      <c r="OVE66" s="17"/>
      <c r="OVI66" s="17"/>
      <c r="OVM66" s="17"/>
      <c r="OVQ66" s="17"/>
      <c r="OVU66" s="17"/>
      <c r="OVY66" s="17"/>
      <c r="OWC66" s="17"/>
      <c r="OWG66" s="17"/>
      <c r="OWK66" s="17"/>
      <c r="OWO66" s="17"/>
      <c r="OWS66" s="17"/>
      <c r="OWW66" s="17"/>
      <c r="OXA66" s="17"/>
      <c r="OXE66" s="17"/>
      <c r="OXI66" s="17"/>
      <c r="OXM66" s="17"/>
      <c r="OXQ66" s="17"/>
      <c r="OXU66" s="17"/>
      <c r="OXY66" s="17"/>
      <c r="OYC66" s="17"/>
      <c r="OYG66" s="17"/>
      <c r="OYK66" s="17"/>
      <c r="OYO66" s="17"/>
      <c r="OYS66" s="17"/>
      <c r="OYW66" s="17"/>
      <c r="OZA66" s="17"/>
      <c r="OZE66" s="17"/>
      <c r="OZI66" s="17"/>
      <c r="OZM66" s="17"/>
      <c r="OZQ66" s="17"/>
      <c r="OZU66" s="17"/>
      <c r="OZY66" s="17"/>
      <c r="PAC66" s="17"/>
      <c r="PAG66" s="17"/>
      <c r="PAK66" s="17"/>
      <c r="PAO66" s="17"/>
      <c r="PAS66" s="17"/>
      <c r="PAW66" s="17"/>
      <c r="PBA66" s="17"/>
      <c r="PBE66" s="17"/>
      <c r="PBI66" s="17"/>
      <c r="PBM66" s="17"/>
      <c r="PBQ66" s="17"/>
      <c r="PBU66" s="17"/>
      <c r="PBY66" s="17"/>
      <c r="PCC66" s="17"/>
      <c r="PCG66" s="17"/>
      <c r="PCK66" s="17"/>
      <c r="PCO66" s="17"/>
      <c r="PCS66" s="17"/>
      <c r="PCW66" s="17"/>
      <c r="PDA66" s="17"/>
      <c r="PDE66" s="17"/>
      <c r="PDI66" s="17"/>
      <c r="PDM66" s="17"/>
      <c r="PDQ66" s="17"/>
      <c r="PDU66" s="17"/>
      <c r="PDY66" s="17"/>
      <c r="PEC66" s="17"/>
      <c r="PEG66" s="17"/>
      <c r="PEK66" s="17"/>
      <c r="PEO66" s="17"/>
      <c r="PES66" s="17"/>
      <c r="PEW66" s="17"/>
      <c r="PFA66" s="17"/>
      <c r="PFE66" s="17"/>
      <c r="PFI66" s="17"/>
      <c r="PFM66" s="17"/>
      <c r="PFQ66" s="17"/>
      <c r="PFU66" s="17"/>
      <c r="PFY66" s="17"/>
      <c r="PGC66" s="17"/>
      <c r="PGG66" s="17"/>
      <c r="PGK66" s="17"/>
      <c r="PGO66" s="17"/>
      <c r="PGS66" s="17"/>
      <c r="PGW66" s="17"/>
      <c r="PHA66" s="17"/>
      <c r="PHE66" s="17"/>
      <c r="PHI66" s="17"/>
      <c r="PHM66" s="17"/>
      <c r="PHQ66" s="17"/>
      <c r="PHU66" s="17"/>
      <c r="PHY66" s="17"/>
      <c r="PIC66" s="17"/>
      <c r="PIG66" s="17"/>
      <c r="PIK66" s="17"/>
      <c r="PIO66" s="17"/>
      <c r="PIS66" s="17"/>
      <c r="PIW66" s="17"/>
      <c r="PJA66" s="17"/>
      <c r="PJE66" s="17"/>
      <c r="PJI66" s="17"/>
      <c r="PJM66" s="17"/>
      <c r="PJQ66" s="17"/>
      <c r="PJU66" s="17"/>
      <c r="PJY66" s="17"/>
      <c r="PKC66" s="17"/>
      <c r="PKG66" s="17"/>
      <c r="PKK66" s="17"/>
      <c r="PKO66" s="17"/>
      <c r="PKS66" s="17"/>
      <c r="PKW66" s="17"/>
      <c r="PLA66" s="17"/>
      <c r="PLE66" s="17"/>
      <c r="PLI66" s="17"/>
      <c r="PLM66" s="17"/>
      <c r="PLQ66" s="17"/>
      <c r="PLU66" s="17"/>
      <c r="PLY66" s="17"/>
      <c r="PMC66" s="17"/>
      <c r="PMG66" s="17"/>
      <c r="PMK66" s="17"/>
      <c r="PMO66" s="17"/>
      <c r="PMS66" s="17"/>
      <c r="PMW66" s="17"/>
      <c r="PNA66" s="17"/>
      <c r="PNE66" s="17"/>
      <c r="PNI66" s="17"/>
      <c r="PNM66" s="17"/>
      <c r="PNQ66" s="17"/>
      <c r="PNU66" s="17"/>
      <c r="PNY66" s="17"/>
      <c r="POC66" s="17"/>
      <c r="POG66" s="17"/>
      <c r="POK66" s="17"/>
      <c r="POO66" s="17"/>
      <c r="POS66" s="17"/>
      <c r="POW66" s="17"/>
      <c r="PPA66" s="17"/>
      <c r="PPE66" s="17"/>
      <c r="PPI66" s="17"/>
      <c r="PPM66" s="17"/>
      <c r="PPQ66" s="17"/>
      <c r="PPU66" s="17"/>
      <c r="PPY66" s="17"/>
      <c r="PQC66" s="17"/>
      <c r="PQG66" s="17"/>
      <c r="PQK66" s="17"/>
      <c r="PQO66" s="17"/>
      <c r="PQS66" s="17"/>
      <c r="PQW66" s="17"/>
      <c r="PRA66" s="17"/>
      <c r="PRE66" s="17"/>
      <c r="PRI66" s="17"/>
      <c r="PRM66" s="17"/>
      <c r="PRQ66" s="17"/>
      <c r="PRU66" s="17"/>
      <c r="PRY66" s="17"/>
      <c r="PSC66" s="17"/>
      <c r="PSG66" s="17"/>
      <c r="PSK66" s="17"/>
      <c r="PSO66" s="17"/>
      <c r="PSS66" s="17"/>
      <c r="PSW66" s="17"/>
      <c r="PTA66" s="17"/>
      <c r="PTE66" s="17"/>
      <c r="PTI66" s="17"/>
      <c r="PTM66" s="17"/>
      <c r="PTQ66" s="17"/>
      <c r="PTU66" s="17"/>
      <c r="PTY66" s="17"/>
      <c r="PUC66" s="17"/>
      <c r="PUG66" s="17"/>
      <c r="PUK66" s="17"/>
      <c r="PUO66" s="17"/>
      <c r="PUS66" s="17"/>
      <c r="PUW66" s="17"/>
      <c r="PVA66" s="17"/>
      <c r="PVE66" s="17"/>
      <c r="PVI66" s="17"/>
      <c r="PVM66" s="17"/>
      <c r="PVQ66" s="17"/>
      <c r="PVU66" s="17"/>
      <c r="PVY66" s="17"/>
      <c r="PWC66" s="17"/>
      <c r="PWG66" s="17"/>
      <c r="PWK66" s="17"/>
      <c r="PWO66" s="17"/>
      <c r="PWS66" s="17"/>
      <c r="PWW66" s="17"/>
      <c r="PXA66" s="17"/>
      <c r="PXE66" s="17"/>
      <c r="PXI66" s="17"/>
      <c r="PXM66" s="17"/>
      <c r="PXQ66" s="17"/>
      <c r="PXU66" s="17"/>
      <c r="PXY66" s="17"/>
      <c r="PYC66" s="17"/>
      <c r="PYG66" s="17"/>
      <c r="PYK66" s="17"/>
      <c r="PYO66" s="17"/>
      <c r="PYS66" s="17"/>
      <c r="PYW66" s="17"/>
      <c r="PZA66" s="17"/>
      <c r="PZE66" s="17"/>
      <c r="PZI66" s="17"/>
      <c r="PZM66" s="17"/>
      <c r="PZQ66" s="17"/>
      <c r="PZU66" s="17"/>
      <c r="PZY66" s="17"/>
      <c r="QAC66" s="17"/>
      <c r="QAG66" s="17"/>
      <c r="QAK66" s="17"/>
      <c r="QAO66" s="17"/>
      <c r="QAS66" s="17"/>
      <c r="QAW66" s="17"/>
      <c r="QBA66" s="17"/>
      <c r="QBE66" s="17"/>
      <c r="QBI66" s="17"/>
      <c r="QBM66" s="17"/>
      <c r="QBQ66" s="17"/>
      <c r="QBU66" s="17"/>
      <c r="QBY66" s="17"/>
      <c r="QCC66" s="17"/>
      <c r="QCG66" s="17"/>
      <c r="QCK66" s="17"/>
      <c r="QCO66" s="17"/>
      <c r="QCS66" s="17"/>
      <c r="QCW66" s="17"/>
      <c r="QDA66" s="17"/>
      <c r="QDE66" s="17"/>
      <c r="QDI66" s="17"/>
      <c r="QDM66" s="17"/>
      <c r="QDQ66" s="17"/>
      <c r="QDU66" s="17"/>
      <c r="QDY66" s="17"/>
      <c r="QEC66" s="17"/>
      <c r="QEG66" s="17"/>
      <c r="QEK66" s="17"/>
      <c r="QEO66" s="17"/>
      <c r="QES66" s="17"/>
      <c r="QEW66" s="17"/>
      <c r="QFA66" s="17"/>
      <c r="QFE66" s="17"/>
      <c r="QFI66" s="17"/>
      <c r="QFM66" s="17"/>
      <c r="QFQ66" s="17"/>
      <c r="QFU66" s="17"/>
      <c r="QFY66" s="17"/>
      <c r="QGC66" s="17"/>
      <c r="QGG66" s="17"/>
      <c r="QGK66" s="17"/>
      <c r="QGO66" s="17"/>
      <c r="QGS66" s="17"/>
      <c r="QGW66" s="17"/>
      <c r="QHA66" s="17"/>
      <c r="QHE66" s="17"/>
      <c r="QHI66" s="17"/>
      <c r="QHM66" s="17"/>
      <c r="QHQ66" s="17"/>
      <c r="QHU66" s="17"/>
      <c r="QHY66" s="17"/>
      <c r="QIC66" s="17"/>
      <c r="QIG66" s="17"/>
      <c r="QIK66" s="17"/>
      <c r="QIO66" s="17"/>
      <c r="QIS66" s="17"/>
      <c r="QIW66" s="17"/>
      <c r="QJA66" s="17"/>
      <c r="QJE66" s="17"/>
      <c r="QJI66" s="17"/>
      <c r="QJM66" s="17"/>
      <c r="QJQ66" s="17"/>
      <c r="QJU66" s="17"/>
      <c r="QJY66" s="17"/>
      <c r="QKC66" s="17"/>
      <c r="QKG66" s="17"/>
      <c r="QKK66" s="17"/>
      <c r="QKO66" s="17"/>
      <c r="QKS66" s="17"/>
      <c r="QKW66" s="17"/>
      <c r="QLA66" s="17"/>
      <c r="QLE66" s="17"/>
      <c r="QLI66" s="17"/>
      <c r="QLM66" s="17"/>
      <c r="QLQ66" s="17"/>
      <c r="QLU66" s="17"/>
      <c r="QLY66" s="17"/>
      <c r="QMC66" s="17"/>
      <c r="QMG66" s="17"/>
      <c r="QMK66" s="17"/>
      <c r="QMO66" s="17"/>
      <c r="QMS66" s="17"/>
      <c r="QMW66" s="17"/>
      <c r="QNA66" s="17"/>
      <c r="QNE66" s="17"/>
      <c r="QNI66" s="17"/>
      <c r="QNM66" s="17"/>
      <c r="QNQ66" s="17"/>
      <c r="QNU66" s="17"/>
      <c r="QNY66" s="17"/>
      <c r="QOC66" s="17"/>
      <c r="QOG66" s="17"/>
      <c r="QOK66" s="17"/>
      <c r="QOO66" s="17"/>
      <c r="QOS66" s="17"/>
      <c r="QOW66" s="17"/>
      <c r="QPA66" s="17"/>
      <c r="QPE66" s="17"/>
      <c r="QPI66" s="17"/>
      <c r="QPM66" s="17"/>
      <c r="QPQ66" s="17"/>
      <c r="QPU66" s="17"/>
      <c r="QPY66" s="17"/>
      <c r="QQC66" s="17"/>
      <c r="QQG66" s="17"/>
      <c r="QQK66" s="17"/>
      <c r="QQO66" s="17"/>
      <c r="QQS66" s="17"/>
      <c r="QQW66" s="17"/>
      <c r="QRA66" s="17"/>
      <c r="QRE66" s="17"/>
      <c r="QRI66" s="17"/>
      <c r="QRM66" s="17"/>
      <c r="QRQ66" s="17"/>
      <c r="QRU66" s="17"/>
      <c r="QRY66" s="17"/>
      <c r="QSC66" s="17"/>
      <c r="QSG66" s="17"/>
      <c r="QSK66" s="17"/>
      <c r="QSO66" s="17"/>
      <c r="QSS66" s="17"/>
      <c r="QSW66" s="17"/>
      <c r="QTA66" s="17"/>
      <c r="QTE66" s="17"/>
      <c r="QTI66" s="17"/>
      <c r="QTM66" s="17"/>
      <c r="QTQ66" s="17"/>
      <c r="QTU66" s="17"/>
      <c r="QTY66" s="17"/>
      <c r="QUC66" s="17"/>
      <c r="QUG66" s="17"/>
      <c r="QUK66" s="17"/>
      <c r="QUO66" s="17"/>
      <c r="QUS66" s="17"/>
      <c r="QUW66" s="17"/>
      <c r="QVA66" s="17"/>
      <c r="QVE66" s="17"/>
      <c r="QVI66" s="17"/>
      <c r="QVM66" s="17"/>
      <c r="QVQ66" s="17"/>
      <c r="QVU66" s="17"/>
      <c r="QVY66" s="17"/>
      <c r="QWC66" s="17"/>
      <c r="QWG66" s="17"/>
      <c r="QWK66" s="17"/>
      <c r="QWO66" s="17"/>
      <c r="QWS66" s="17"/>
      <c r="QWW66" s="17"/>
      <c r="QXA66" s="17"/>
      <c r="QXE66" s="17"/>
      <c r="QXI66" s="17"/>
      <c r="QXM66" s="17"/>
      <c r="QXQ66" s="17"/>
      <c r="QXU66" s="17"/>
      <c r="QXY66" s="17"/>
      <c r="QYC66" s="17"/>
      <c r="QYG66" s="17"/>
      <c r="QYK66" s="17"/>
      <c r="QYO66" s="17"/>
      <c r="QYS66" s="17"/>
      <c r="QYW66" s="17"/>
      <c r="QZA66" s="17"/>
      <c r="QZE66" s="17"/>
      <c r="QZI66" s="17"/>
      <c r="QZM66" s="17"/>
      <c r="QZQ66" s="17"/>
      <c r="QZU66" s="17"/>
      <c r="QZY66" s="17"/>
      <c r="RAC66" s="17"/>
      <c r="RAG66" s="17"/>
      <c r="RAK66" s="17"/>
      <c r="RAO66" s="17"/>
      <c r="RAS66" s="17"/>
      <c r="RAW66" s="17"/>
      <c r="RBA66" s="17"/>
      <c r="RBE66" s="17"/>
      <c r="RBI66" s="17"/>
      <c r="RBM66" s="17"/>
      <c r="RBQ66" s="17"/>
      <c r="RBU66" s="17"/>
      <c r="RBY66" s="17"/>
      <c r="RCC66" s="17"/>
      <c r="RCG66" s="17"/>
      <c r="RCK66" s="17"/>
      <c r="RCO66" s="17"/>
      <c r="RCS66" s="17"/>
      <c r="RCW66" s="17"/>
      <c r="RDA66" s="17"/>
      <c r="RDE66" s="17"/>
      <c r="RDI66" s="17"/>
      <c r="RDM66" s="17"/>
      <c r="RDQ66" s="17"/>
      <c r="RDU66" s="17"/>
      <c r="RDY66" s="17"/>
      <c r="REC66" s="17"/>
      <c r="REG66" s="17"/>
      <c r="REK66" s="17"/>
      <c r="REO66" s="17"/>
      <c r="RES66" s="17"/>
      <c r="REW66" s="17"/>
      <c r="RFA66" s="17"/>
      <c r="RFE66" s="17"/>
      <c r="RFI66" s="17"/>
      <c r="RFM66" s="17"/>
      <c r="RFQ66" s="17"/>
      <c r="RFU66" s="17"/>
      <c r="RFY66" s="17"/>
      <c r="RGC66" s="17"/>
      <c r="RGG66" s="17"/>
      <c r="RGK66" s="17"/>
      <c r="RGO66" s="17"/>
      <c r="RGS66" s="17"/>
      <c r="RGW66" s="17"/>
      <c r="RHA66" s="17"/>
      <c r="RHE66" s="17"/>
      <c r="RHI66" s="17"/>
      <c r="RHM66" s="17"/>
      <c r="RHQ66" s="17"/>
      <c r="RHU66" s="17"/>
      <c r="RHY66" s="17"/>
      <c r="RIC66" s="17"/>
      <c r="RIG66" s="17"/>
      <c r="RIK66" s="17"/>
      <c r="RIO66" s="17"/>
      <c r="RIS66" s="17"/>
      <c r="RIW66" s="17"/>
      <c r="RJA66" s="17"/>
      <c r="RJE66" s="17"/>
      <c r="RJI66" s="17"/>
      <c r="RJM66" s="17"/>
      <c r="RJQ66" s="17"/>
      <c r="RJU66" s="17"/>
      <c r="RJY66" s="17"/>
      <c r="RKC66" s="17"/>
      <c r="RKG66" s="17"/>
      <c r="RKK66" s="17"/>
      <c r="RKO66" s="17"/>
      <c r="RKS66" s="17"/>
      <c r="RKW66" s="17"/>
      <c r="RLA66" s="17"/>
      <c r="RLE66" s="17"/>
      <c r="RLI66" s="17"/>
      <c r="RLM66" s="17"/>
      <c r="RLQ66" s="17"/>
      <c r="RLU66" s="17"/>
      <c r="RLY66" s="17"/>
      <c r="RMC66" s="17"/>
      <c r="RMG66" s="17"/>
      <c r="RMK66" s="17"/>
      <c r="RMO66" s="17"/>
      <c r="RMS66" s="17"/>
      <c r="RMW66" s="17"/>
      <c r="RNA66" s="17"/>
      <c r="RNE66" s="17"/>
      <c r="RNI66" s="17"/>
      <c r="RNM66" s="17"/>
      <c r="RNQ66" s="17"/>
      <c r="RNU66" s="17"/>
      <c r="RNY66" s="17"/>
      <c r="ROC66" s="17"/>
      <c r="ROG66" s="17"/>
      <c r="ROK66" s="17"/>
      <c r="ROO66" s="17"/>
      <c r="ROS66" s="17"/>
      <c r="ROW66" s="17"/>
      <c r="RPA66" s="17"/>
      <c r="RPE66" s="17"/>
      <c r="RPI66" s="17"/>
      <c r="RPM66" s="17"/>
      <c r="RPQ66" s="17"/>
      <c r="RPU66" s="17"/>
      <c r="RPY66" s="17"/>
      <c r="RQC66" s="17"/>
      <c r="RQG66" s="17"/>
      <c r="RQK66" s="17"/>
      <c r="RQO66" s="17"/>
      <c r="RQS66" s="17"/>
      <c r="RQW66" s="17"/>
      <c r="RRA66" s="17"/>
      <c r="RRE66" s="17"/>
      <c r="RRI66" s="17"/>
      <c r="RRM66" s="17"/>
      <c r="RRQ66" s="17"/>
      <c r="RRU66" s="17"/>
      <c r="RRY66" s="17"/>
      <c r="RSC66" s="17"/>
      <c r="RSG66" s="17"/>
      <c r="RSK66" s="17"/>
      <c r="RSO66" s="17"/>
      <c r="RSS66" s="17"/>
      <c r="RSW66" s="17"/>
      <c r="RTA66" s="17"/>
      <c r="RTE66" s="17"/>
      <c r="RTI66" s="17"/>
      <c r="RTM66" s="17"/>
      <c r="RTQ66" s="17"/>
      <c r="RTU66" s="17"/>
      <c r="RTY66" s="17"/>
      <c r="RUC66" s="17"/>
      <c r="RUG66" s="17"/>
      <c r="RUK66" s="17"/>
      <c r="RUO66" s="17"/>
      <c r="RUS66" s="17"/>
      <c r="RUW66" s="17"/>
      <c r="RVA66" s="17"/>
      <c r="RVE66" s="17"/>
      <c r="RVI66" s="17"/>
      <c r="RVM66" s="17"/>
      <c r="RVQ66" s="17"/>
      <c r="RVU66" s="17"/>
      <c r="RVY66" s="17"/>
      <c r="RWC66" s="17"/>
      <c r="RWG66" s="17"/>
      <c r="RWK66" s="17"/>
      <c r="RWO66" s="17"/>
      <c r="RWS66" s="17"/>
      <c r="RWW66" s="17"/>
      <c r="RXA66" s="17"/>
      <c r="RXE66" s="17"/>
      <c r="RXI66" s="17"/>
      <c r="RXM66" s="17"/>
      <c r="RXQ66" s="17"/>
      <c r="RXU66" s="17"/>
      <c r="RXY66" s="17"/>
      <c r="RYC66" s="17"/>
      <c r="RYG66" s="17"/>
      <c r="RYK66" s="17"/>
      <c r="RYO66" s="17"/>
      <c r="RYS66" s="17"/>
      <c r="RYW66" s="17"/>
      <c r="RZA66" s="17"/>
      <c r="RZE66" s="17"/>
      <c r="RZI66" s="17"/>
      <c r="RZM66" s="17"/>
      <c r="RZQ66" s="17"/>
      <c r="RZU66" s="17"/>
      <c r="RZY66" s="17"/>
      <c r="SAC66" s="17"/>
      <c r="SAG66" s="17"/>
      <c r="SAK66" s="17"/>
      <c r="SAO66" s="17"/>
      <c r="SAS66" s="17"/>
      <c r="SAW66" s="17"/>
      <c r="SBA66" s="17"/>
      <c r="SBE66" s="17"/>
      <c r="SBI66" s="17"/>
      <c r="SBM66" s="17"/>
      <c r="SBQ66" s="17"/>
      <c r="SBU66" s="17"/>
      <c r="SBY66" s="17"/>
      <c r="SCC66" s="17"/>
      <c r="SCG66" s="17"/>
      <c r="SCK66" s="17"/>
      <c r="SCO66" s="17"/>
      <c r="SCS66" s="17"/>
      <c r="SCW66" s="17"/>
      <c r="SDA66" s="17"/>
      <c r="SDE66" s="17"/>
      <c r="SDI66" s="17"/>
      <c r="SDM66" s="17"/>
      <c r="SDQ66" s="17"/>
      <c r="SDU66" s="17"/>
      <c r="SDY66" s="17"/>
      <c r="SEC66" s="17"/>
      <c r="SEG66" s="17"/>
      <c r="SEK66" s="17"/>
      <c r="SEO66" s="17"/>
      <c r="SES66" s="17"/>
      <c r="SEW66" s="17"/>
      <c r="SFA66" s="17"/>
      <c r="SFE66" s="17"/>
      <c r="SFI66" s="17"/>
      <c r="SFM66" s="17"/>
      <c r="SFQ66" s="17"/>
      <c r="SFU66" s="17"/>
      <c r="SFY66" s="17"/>
      <c r="SGC66" s="17"/>
      <c r="SGG66" s="17"/>
      <c r="SGK66" s="17"/>
      <c r="SGO66" s="17"/>
      <c r="SGS66" s="17"/>
      <c r="SGW66" s="17"/>
      <c r="SHA66" s="17"/>
      <c r="SHE66" s="17"/>
      <c r="SHI66" s="17"/>
      <c r="SHM66" s="17"/>
      <c r="SHQ66" s="17"/>
      <c r="SHU66" s="17"/>
      <c r="SHY66" s="17"/>
      <c r="SIC66" s="17"/>
      <c r="SIG66" s="17"/>
      <c r="SIK66" s="17"/>
      <c r="SIO66" s="17"/>
      <c r="SIS66" s="17"/>
      <c r="SIW66" s="17"/>
      <c r="SJA66" s="17"/>
      <c r="SJE66" s="17"/>
      <c r="SJI66" s="17"/>
      <c r="SJM66" s="17"/>
      <c r="SJQ66" s="17"/>
      <c r="SJU66" s="17"/>
      <c r="SJY66" s="17"/>
      <c r="SKC66" s="17"/>
      <c r="SKG66" s="17"/>
      <c r="SKK66" s="17"/>
      <c r="SKO66" s="17"/>
      <c r="SKS66" s="17"/>
      <c r="SKW66" s="17"/>
      <c r="SLA66" s="17"/>
      <c r="SLE66" s="17"/>
      <c r="SLI66" s="17"/>
      <c r="SLM66" s="17"/>
      <c r="SLQ66" s="17"/>
      <c r="SLU66" s="17"/>
      <c r="SLY66" s="17"/>
      <c r="SMC66" s="17"/>
      <c r="SMG66" s="17"/>
      <c r="SMK66" s="17"/>
      <c r="SMO66" s="17"/>
      <c r="SMS66" s="17"/>
      <c r="SMW66" s="17"/>
      <c r="SNA66" s="17"/>
      <c r="SNE66" s="17"/>
      <c r="SNI66" s="17"/>
      <c r="SNM66" s="17"/>
      <c r="SNQ66" s="17"/>
      <c r="SNU66" s="17"/>
      <c r="SNY66" s="17"/>
      <c r="SOC66" s="17"/>
      <c r="SOG66" s="17"/>
      <c r="SOK66" s="17"/>
      <c r="SOO66" s="17"/>
      <c r="SOS66" s="17"/>
      <c r="SOW66" s="17"/>
      <c r="SPA66" s="17"/>
      <c r="SPE66" s="17"/>
      <c r="SPI66" s="17"/>
      <c r="SPM66" s="17"/>
      <c r="SPQ66" s="17"/>
      <c r="SPU66" s="17"/>
      <c r="SPY66" s="17"/>
      <c r="SQC66" s="17"/>
      <c r="SQG66" s="17"/>
      <c r="SQK66" s="17"/>
      <c r="SQO66" s="17"/>
      <c r="SQS66" s="17"/>
      <c r="SQW66" s="17"/>
      <c r="SRA66" s="17"/>
      <c r="SRE66" s="17"/>
      <c r="SRI66" s="17"/>
      <c r="SRM66" s="17"/>
      <c r="SRQ66" s="17"/>
      <c r="SRU66" s="17"/>
      <c r="SRY66" s="17"/>
      <c r="SSC66" s="17"/>
      <c r="SSG66" s="17"/>
      <c r="SSK66" s="17"/>
      <c r="SSO66" s="17"/>
      <c r="SSS66" s="17"/>
      <c r="SSW66" s="17"/>
      <c r="STA66" s="17"/>
      <c r="STE66" s="17"/>
      <c r="STI66" s="17"/>
      <c r="STM66" s="17"/>
      <c r="STQ66" s="17"/>
      <c r="STU66" s="17"/>
      <c r="STY66" s="17"/>
      <c r="SUC66" s="17"/>
      <c r="SUG66" s="17"/>
      <c r="SUK66" s="17"/>
      <c r="SUO66" s="17"/>
      <c r="SUS66" s="17"/>
      <c r="SUW66" s="17"/>
      <c r="SVA66" s="17"/>
      <c r="SVE66" s="17"/>
      <c r="SVI66" s="17"/>
      <c r="SVM66" s="17"/>
      <c r="SVQ66" s="17"/>
      <c r="SVU66" s="17"/>
      <c r="SVY66" s="17"/>
      <c r="SWC66" s="17"/>
      <c r="SWG66" s="17"/>
      <c r="SWK66" s="17"/>
      <c r="SWO66" s="17"/>
      <c r="SWS66" s="17"/>
      <c r="SWW66" s="17"/>
      <c r="SXA66" s="17"/>
      <c r="SXE66" s="17"/>
      <c r="SXI66" s="17"/>
      <c r="SXM66" s="17"/>
      <c r="SXQ66" s="17"/>
      <c r="SXU66" s="17"/>
      <c r="SXY66" s="17"/>
      <c r="SYC66" s="17"/>
      <c r="SYG66" s="17"/>
      <c r="SYK66" s="17"/>
      <c r="SYO66" s="17"/>
      <c r="SYS66" s="17"/>
      <c r="SYW66" s="17"/>
      <c r="SZA66" s="17"/>
      <c r="SZE66" s="17"/>
      <c r="SZI66" s="17"/>
      <c r="SZM66" s="17"/>
      <c r="SZQ66" s="17"/>
      <c r="SZU66" s="17"/>
      <c r="SZY66" s="17"/>
      <c r="TAC66" s="17"/>
      <c r="TAG66" s="17"/>
      <c r="TAK66" s="17"/>
      <c r="TAO66" s="17"/>
      <c r="TAS66" s="17"/>
      <c r="TAW66" s="17"/>
      <c r="TBA66" s="17"/>
      <c r="TBE66" s="17"/>
      <c r="TBI66" s="17"/>
      <c r="TBM66" s="17"/>
      <c r="TBQ66" s="17"/>
      <c r="TBU66" s="17"/>
      <c r="TBY66" s="17"/>
      <c r="TCC66" s="17"/>
      <c r="TCG66" s="17"/>
      <c r="TCK66" s="17"/>
      <c r="TCO66" s="17"/>
      <c r="TCS66" s="17"/>
      <c r="TCW66" s="17"/>
      <c r="TDA66" s="17"/>
      <c r="TDE66" s="17"/>
      <c r="TDI66" s="17"/>
      <c r="TDM66" s="17"/>
      <c r="TDQ66" s="17"/>
      <c r="TDU66" s="17"/>
      <c r="TDY66" s="17"/>
      <c r="TEC66" s="17"/>
      <c r="TEG66" s="17"/>
      <c r="TEK66" s="17"/>
      <c r="TEO66" s="17"/>
      <c r="TES66" s="17"/>
      <c r="TEW66" s="17"/>
      <c r="TFA66" s="17"/>
      <c r="TFE66" s="17"/>
      <c r="TFI66" s="17"/>
      <c r="TFM66" s="17"/>
      <c r="TFQ66" s="17"/>
      <c r="TFU66" s="17"/>
      <c r="TFY66" s="17"/>
      <c r="TGC66" s="17"/>
      <c r="TGG66" s="17"/>
      <c r="TGK66" s="17"/>
      <c r="TGO66" s="17"/>
      <c r="TGS66" s="17"/>
      <c r="TGW66" s="17"/>
      <c r="THA66" s="17"/>
      <c r="THE66" s="17"/>
      <c r="THI66" s="17"/>
      <c r="THM66" s="17"/>
      <c r="THQ66" s="17"/>
      <c r="THU66" s="17"/>
      <c r="THY66" s="17"/>
      <c r="TIC66" s="17"/>
      <c r="TIG66" s="17"/>
      <c r="TIK66" s="17"/>
      <c r="TIO66" s="17"/>
      <c r="TIS66" s="17"/>
      <c r="TIW66" s="17"/>
      <c r="TJA66" s="17"/>
      <c r="TJE66" s="17"/>
      <c r="TJI66" s="17"/>
      <c r="TJM66" s="17"/>
      <c r="TJQ66" s="17"/>
      <c r="TJU66" s="17"/>
      <c r="TJY66" s="17"/>
      <c r="TKC66" s="17"/>
      <c r="TKG66" s="17"/>
      <c r="TKK66" s="17"/>
      <c r="TKO66" s="17"/>
      <c r="TKS66" s="17"/>
      <c r="TKW66" s="17"/>
      <c r="TLA66" s="17"/>
      <c r="TLE66" s="17"/>
      <c r="TLI66" s="17"/>
      <c r="TLM66" s="17"/>
      <c r="TLQ66" s="17"/>
      <c r="TLU66" s="17"/>
      <c r="TLY66" s="17"/>
      <c r="TMC66" s="17"/>
      <c r="TMG66" s="17"/>
      <c r="TMK66" s="17"/>
      <c r="TMO66" s="17"/>
      <c r="TMS66" s="17"/>
      <c r="TMW66" s="17"/>
      <c r="TNA66" s="17"/>
      <c r="TNE66" s="17"/>
      <c r="TNI66" s="17"/>
      <c r="TNM66" s="17"/>
      <c r="TNQ66" s="17"/>
      <c r="TNU66" s="17"/>
      <c r="TNY66" s="17"/>
      <c r="TOC66" s="17"/>
      <c r="TOG66" s="17"/>
      <c r="TOK66" s="17"/>
      <c r="TOO66" s="17"/>
      <c r="TOS66" s="17"/>
      <c r="TOW66" s="17"/>
      <c r="TPA66" s="17"/>
      <c r="TPE66" s="17"/>
      <c r="TPI66" s="17"/>
      <c r="TPM66" s="17"/>
      <c r="TPQ66" s="17"/>
      <c r="TPU66" s="17"/>
      <c r="TPY66" s="17"/>
      <c r="TQC66" s="17"/>
      <c r="TQG66" s="17"/>
      <c r="TQK66" s="17"/>
      <c r="TQO66" s="17"/>
      <c r="TQS66" s="17"/>
      <c r="TQW66" s="17"/>
      <c r="TRA66" s="17"/>
      <c r="TRE66" s="17"/>
      <c r="TRI66" s="17"/>
      <c r="TRM66" s="17"/>
      <c r="TRQ66" s="17"/>
      <c r="TRU66" s="17"/>
      <c r="TRY66" s="17"/>
      <c r="TSC66" s="17"/>
      <c r="TSG66" s="17"/>
      <c r="TSK66" s="17"/>
      <c r="TSO66" s="17"/>
      <c r="TSS66" s="17"/>
      <c r="TSW66" s="17"/>
      <c r="TTA66" s="17"/>
      <c r="TTE66" s="17"/>
      <c r="TTI66" s="17"/>
      <c r="TTM66" s="17"/>
      <c r="TTQ66" s="17"/>
      <c r="TTU66" s="17"/>
      <c r="TTY66" s="17"/>
      <c r="TUC66" s="17"/>
      <c r="TUG66" s="17"/>
      <c r="TUK66" s="17"/>
      <c r="TUO66" s="17"/>
      <c r="TUS66" s="17"/>
      <c r="TUW66" s="17"/>
      <c r="TVA66" s="17"/>
      <c r="TVE66" s="17"/>
      <c r="TVI66" s="17"/>
      <c r="TVM66" s="17"/>
      <c r="TVQ66" s="17"/>
      <c r="TVU66" s="17"/>
      <c r="TVY66" s="17"/>
      <c r="TWC66" s="17"/>
      <c r="TWG66" s="17"/>
      <c r="TWK66" s="17"/>
      <c r="TWO66" s="17"/>
      <c r="TWS66" s="17"/>
      <c r="TWW66" s="17"/>
      <c r="TXA66" s="17"/>
      <c r="TXE66" s="17"/>
      <c r="TXI66" s="17"/>
      <c r="TXM66" s="17"/>
      <c r="TXQ66" s="17"/>
      <c r="TXU66" s="17"/>
      <c r="TXY66" s="17"/>
      <c r="TYC66" s="17"/>
      <c r="TYG66" s="17"/>
      <c r="TYK66" s="17"/>
      <c r="TYO66" s="17"/>
      <c r="TYS66" s="17"/>
      <c r="TYW66" s="17"/>
      <c r="TZA66" s="17"/>
      <c r="TZE66" s="17"/>
      <c r="TZI66" s="17"/>
      <c r="TZM66" s="17"/>
      <c r="TZQ66" s="17"/>
      <c r="TZU66" s="17"/>
      <c r="TZY66" s="17"/>
      <c r="UAC66" s="17"/>
      <c r="UAG66" s="17"/>
      <c r="UAK66" s="17"/>
      <c r="UAO66" s="17"/>
      <c r="UAS66" s="17"/>
      <c r="UAW66" s="17"/>
      <c r="UBA66" s="17"/>
      <c r="UBE66" s="17"/>
      <c r="UBI66" s="17"/>
      <c r="UBM66" s="17"/>
      <c r="UBQ66" s="17"/>
      <c r="UBU66" s="17"/>
      <c r="UBY66" s="17"/>
      <c r="UCC66" s="17"/>
      <c r="UCG66" s="17"/>
      <c r="UCK66" s="17"/>
      <c r="UCO66" s="17"/>
      <c r="UCS66" s="17"/>
      <c r="UCW66" s="17"/>
      <c r="UDA66" s="17"/>
      <c r="UDE66" s="17"/>
      <c r="UDI66" s="17"/>
      <c r="UDM66" s="17"/>
      <c r="UDQ66" s="17"/>
      <c r="UDU66" s="17"/>
      <c r="UDY66" s="17"/>
      <c r="UEC66" s="17"/>
      <c r="UEG66" s="17"/>
      <c r="UEK66" s="17"/>
      <c r="UEO66" s="17"/>
      <c r="UES66" s="17"/>
      <c r="UEW66" s="17"/>
      <c r="UFA66" s="17"/>
      <c r="UFE66" s="17"/>
      <c r="UFI66" s="17"/>
      <c r="UFM66" s="17"/>
      <c r="UFQ66" s="17"/>
      <c r="UFU66" s="17"/>
      <c r="UFY66" s="17"/>
      <c r="UGC66" s="17"/>
      <c r="UGG66" s="17"/>
      <c r="UGK66" s="17"/>
      <c r="UGO66" s="17"/>
      <c r="UGS66" s="17"/>
      <c r="UGW66" s="17"/>
      <c r="UHA66" s="17"/>
      <c r="UHE66" s="17"/>
      <c r="UHI66" s="17"/>
      <c r="UHM66" s="17"/>
      <c r="UHQ66" s="17"/>
      <c r="UHU66" s="17"/>
      <c r="UHY66" s="17"/>
      <c r="UIC66" s="17"/>
      <c r="UIG66" s="17"/>
      <c r="UIK66" s="17"/>
      <c r="UIO66" s="17"/>
      <c r="UIS66" s="17"/>
      <c r="UIW66" s="17"/>
      <c r="UJA66" s="17"/>
      <c r="UJE66" s="17"/>
      <c r="UJI66" s="17"/>
      <c r="UJM66" s="17"/>
      <c r="UJQ66" s="17"/>
      <c r="UJU66" s="17"/>
      <c r="UJY66" s="17"/>
      <c r="UKC66" s="17"/>
      <c r="UKG66" s="17"/>
      <c r="UKK66" s="17"/>
      <c r="UKO66" s="17"/>
      <c r="UKS66" s="17"/>
      <c r="UKW66" s="17"/>
      <c r="ULA66" s="17"/>
      <c r="ULE66" s="17"/>
      <c r="ULI66" s="17"/>
      <c r="ULM66" s="17"/>
      <c r="ULQ66" s="17"/>
      <c r="ULU66" s="17"/>
      <c r="ULY66" s="17"/>
      <c r="UMC66" s="17"/>
      <c r="UMG66" s="17"/>
      <c r="UMK66" s="17"/>
      <c r="UMO66" s="17"/>
      <c r="UMS66" s="17"/>
      <c r="UMW66" s="17"/>
      <c r="UNA66" s="17"/>
      <c r="UNE66" s="17"/>
      <c r="UNI66" s="17"/>
      <c r="UNM66" s="17"/>
      <c r="UNQ66" s="17"/>
      <c r="UNU66" s="17"/>
      <c r="UNY66" s="17"/>
      <c r="UOC66" s="17"/>
      <c r="UOG66" s="17"/>
      <c r="UOK66" s="17"/>
      <c r="UOO66" s="17"/>
      <c r="UOS66" s="17"/>
      <c r="UOW66" s="17"/>
      <c r="UPA66" s="17"/>
      <c r="UPE66" s="17"/>
      <c r="UPI66" s="17"/>
      <c r="UPM66" s="17"/>
      <c r="UPQ66" s="17"/>
      <c r="UPU66" s="17"/>
      <c r="UPY66" s="17"/>
      <c r="UQC66" s="17"/>
      <c r="UQG66" s="17"/>
      <c r="UQK66" s="17"/>
      <c r="UQO66" s="17"/>
      <c r="UQS66" s="17"/>
      <c r="UQW66" s="17"/>
      <c r="URA66" s="17"/>
      <c r="URE66" s="17"/>
      <c r="URI66" s="17"/>
      <c r="URM66" s="17"/>
      <c r="URQ66" s="17"/>
      <c r="URU66" s="17"/>
      <c r="URY66" s="17"/>
      <c r="USC66" s="17"/>
      <c r="USG66" s="17"/>
      <c r="USK66" s="17"/>
      <c r="USO66" s="17"/>
      <c r="USS66" s="17"/>
      <c r="USW66" s="17"/>
      <c r="UTA66" s="17"/>
      <c r="UTE66" s="17"/>
      <c r="UTI66" s="17"/>
      <c r="UTM66" s="17"/>
      <c r="UTQ66" s="17"/>
      <c r="UTU66" s="17"/>
      <c r="UTY66" s="17"/>
      <c r="UUC66" s="17"/>
      <c r="UUG66" s="17"/>
      <c r="UUK66" s="17"/>
      <c r="UUO66" s="17"/>
      <c r="UUS66" s="17"/>
      <c r="UUW66" s="17"/>
      <c r="UVA66" s="17"/>
      <c r="UVE66" s="17"/>
      <c r="UVI66" s="17"/>
      <c r="UVM66" s="17"/>
      <c r="UVQ66" s="17"/>
      <c r="UVU66" s="17"/>
      <c r="UVY66" s="17"/>
      <c r="UWC66" s="17"/>
      <c r="UWG66" s="17"/>
      <c r="UWK66" s="17"/>
      <c r="UWO66" s="17"/>
      <c r="UWS66" s="17"/>
      <c r="UWW66" s="17"/>
      <c r="UXA66" s="17"/>
      <c r="UXE66" s="17"/>
      <c r="UXI66" s="17"/>
      <c r="UXM66" s="17"/>
      <c r="UXQ66" s="17"/>
      <c r="UXU66" s="17"/>
      <c r="UXY66" s="17"/>
      <c r="UYC66" s="17"/>
      <c r="UYG66" s="17"/>
      <c r="UYK66" s="17"/>
      <c r="UYO66" s="17"/>
      <c r="UYS66" s="17"/>
      <c r="UYW66" s="17"/>
      <c r="UZA66" s="17"/>
      <c r="UZE66" s="17"/>
      <c r="UZI66" s="17"/>
      <c r="UZM66" s="17"/>
      <c r="UZQ66" s="17"/>
      <c r="UZU66" s="17"/>
      <c r="UZY66" s="17"/>
      <c r="VAC66" s="17"/>
      <c r="VAG66" s="17"/>
      <c r="VAK66" s="17"/>
      <c r="VAO66" s="17"/>
      <c r="VAS66" s="17"/>
      <c r="VAW66" s="17"/>
      <c r="VBA66" s="17"/>
      <c r="VBE66" s="17"/>
      <c r="VBI66" s="17"/>
      <c r="VBM66" s="17"/>
      <c r="VBQ66" s="17"/>
      <c r="VBU66" s="17"/>
      <c r="VBY66" s="17"/>
      <c r="VCC66" s="17"/>
      <c r="VCG66" s="17"/>
      <c r="VCK66" s="17"/>
      <c r="VCO66" s="17"/>
      <c r="VCS66" s="17"/>
      <c r="VCW66" s="17"/>
      <c r="VDA66" s="17"/>
      <c r="VDE66" s="17"/>
      <c r="VDI66" s="17"/>
      <c r="VDM66" s="17"/>
      <c r="VDQ66" s="17"/>
      <c r="VDU66" s="17"/>
      <c r="VDY66" s="17"/>
      <c r="VEC66" s="17"/>
      <c r="VEG66" s="17"/>
      <c r="VEK66" s="17"/>
      <c r="VEO66" s="17"/>
      <c r="VES66" s="17"/>
      <c r="VEW66" s="17"/>
      <c r="VFA66" s="17"/>
      <c r="VFE66" s="17"/>
      <c r="VFI66" s="17"/>
      <c r="VFM66" s="17"/>
      <c r="VFQ66" s="17"/>
      <c r="VFU66" s="17"/>
      <c r="VFY66" s="17"/>
      <c r="VGC66" s="17"/>
      <c r="VGG66" s="17"/>
      <c r="VGK66" s="17"/>
      <c r="VGO66" s="17"/>
      <c r="VGS66" s="17"/>
      <c r="VGW66" s="17"/>
      <c r="VHA66" s="17"/>
      <c r="VHE66" s="17"/>
      <c r="VHI66" s="17"/>
      <c r="VHM66" s="17"/>
      <c r="VHQ66" s="17"/>
      <c r="VHU66" s="17"/>
      <c r="VHY66" s="17"/>
      <c r="VIC66" s="17"/>
      <c r="VIG66" s="17"/>
      <c r="VIK66" s="17"/>
      <c r="VIO66" s="17"/>
      <c r="VIS66" s="17"/>
      <c r="VIW66" s="17"/>
      <c r="VJA66" s="17"/>
      <c r="VJE66" s="17"/>
      <c r="VJI66" s="17"/>
      <c r="VJM66" s="17"/>
      <c r="VJQ66" s="17"/>
      <c r="VJU66" s="17"/>
      <c r="VJY66" s="17"/>
      <c r="VKC66" s="17"/>
      <c r="VKG66" s="17"/>
      <c r="VKK66" s="17"/>
      <c r="VKO66" s="17"/>
      <c r="VKS66" s="17"/>
      <c r="VKW66" s="17"/>
      <c r="VLA66" s="17"/>
      <c r="VLE66" s="17"/>
      <c r="VLI66" s="17"/>
      <c r="VLM66" s="17"/>
      <c r="VLQ66" s="17"/>
      <c r="VLU66" s="17"/>
      <c r="VLY66" s="17"/>
      <c r="VMC66" s="17"/>
      <c r="VMG66" s="17"/>
      <c r="VMK66" s="17"/>
      <c r="VMO66" s="17"/>
      <c r="VMS66" s="17"/>
      <c r="VMW66" s="17"/>
      <c r="VNA66" s="17"/>
      <c r="VNE66" s="17"/>
      <c r="VNI66" s="17"/>
      <c r="VNM66" s="17"/>
      <c r="VNQ66" s="17"/>
      <c r="VNU66" s="17"/>
      <c r="VNY66" s="17"/>
      <c r="VOC66" s="17"/>
      <c r="VOG66" s="17"/>
      <c r="VOK66" s="17"/>
      <c r="VOO66" s="17"/>
      <c r="VOS66" s="17"/>
      <c r="VOW66" s="17"/>
      <c r="VPA66" s="17"/>
      <c r="VPE66" s="17"/>
      <c r="VPI66" s="17"/>
      <c r="VPM66" s="17"/>
      <c r="VPQ66" s="17"/>
      <c r="VPU66" s="17"/>
      <c r="VPY66" s="17"/>
      <c r="VQC66" s="17"/>
      <c r="VQG66" s="17"/>
      <c r="VQK66" s="17"/>
      <c r="VQO66" s="17"/>
      <c r="VQS66" s="17"/>
      <c r="VQW66" s="17"/>
      <c r="VRA66" s="17"/>
      <c r="VRE66" s="17"/>
      <c r="VRI66" s="17"/>
      <c r="VRM66" s="17"/>
      <c r="VRQ66" s="17"/>
      <c r="VRU66" s="17"/>
      <c r="VRY66" s="17"/>
      <c r="VSC66" s="17"/>
      <c r="VSG66" s="17"/>
      <c r="VSK66" s="17"/>
      <c r="VSO66" s="17"/>
      <c r="VSS66" s="17"/>
      <c r="VSW66" s="17"/>
      <c r="VTA66" s="17"/>
      <c r="VTE66" s="17"/>
      <c r="VTI66" s="17"/>
      <c r="VTM66" s="17"/>
      <c r="VTQ66" s="17"/>
      <c r="VTU66" s="17"/>
      <c r="VTY66" s="17"/>
      <c r="VUC66" s="17"/>
      <c r="VUG66" s="17"/>
      <c r="VUK66" s="17"/>
      <c r="VUO66" s="17"/>
      <c r="VUS66" s="17"/>
      <c r="VUW66" s="17"/>
      <c r="VVA66" s="17"/>
      <c r="VVE66" s="17"/>
      <c r="VVI66" s="17"/>
      <c r="VVM66" s="17"/>
      <c r="VVQ66" s="17"/>
      <c r="VVU66" s="17"/>
      <c r="VVY66" s="17"/>
      <c r="VWC66" s="17"/>
      <c r="VWG66" s="17"/>
      <c r="VWK66" s="17"/>
      <c r="VWO66" s="17"/>
      <c r="VWS66" s="17"/>
      <c r="VWW66" s="17"/>
      <c r="VXA66" s="17"/>
      <c r="VXE66" s="17"/>
      <c r="VXI66" s="17"/>
      <c r="VXM66" s="17"/>
      <c r="VXQ66" s="17"/>
      <c r="VXU66" s="17"/>
      <c r="VXY66" s="17"/>
      <c r="VYC66" s="17"/>
      <c r="VYG66" s="17"/>
      <c r="VYK66" s="17"/>
      <c r="VYO66" s="17"/>
      <c r="VYS66" s="17"/>
      <c r="VYW66" s="17"/>
      <c r="VZA66" s="17"/>
      <c r="VZE66" s="17"/>
      <c r="VZI66" s="17"/>
      <c r="VZM66" s="17"/>
      <c r="VZQ66" s="17"/>
      <c r="VZU66" s="17"/>
      <c r="VZY66" s="17"/>
      <c r="WAC66" s="17"/>
      <c r="WAG66" s="17"/>
      <c r="WAK66" s="17"/>
      <c r="WAO66" s="17"/>
      <c r="WAS66" s="17"/>
      <c r="WAW66" s="17"/>
      <c r="WBA66" s="17"/>
      <c r="WBE66" s="17"/>
      <c r="WBI66" s="17"/>
      <c r="WBM66" s="17"/>
      <c r="WBQ66" s="17"/>
      <c r="WBU66" s="17"/>
      <c r="WBY66" s="17"/>
      <c r="WCC66" s="17"/>
      <c r="WCG66" s="17"/>
      <c r="WCK66" s="17"/>
      <c r="WCO66" s="17"/>
      <c r="WCS66" s="17"/>
      <c r="WCW66" s="17"/>
      <c r="WDA66" s="17"/>
      <c r="WDE66" s="17"/>
      <c r="WDI66" s="17"/>
      <c r="WDM66" s="17"/>
      <c r="WDQ66" s="17"/>
      <c r="WDU66" s="17"/>
      <c r="WDY66" s="17"/>
      <c r="WEC66" s="17"/>
      <c r="WEG66" s="17"/>
      <c r="WEK66" s="17"/>
      <c r="WEO66" s="17"/>
      <c r="WES66" s="17"/>
      <c r="WEW66" s="17"/>
      <c r="WFA66" s="17"/>
      <c r="WFE66" s="17"/>
      <c r="WFI66" s="17"/>
      <c r="WFM66" s="17"/>
      <c r="WFQ66" s="17"/>
      <c r="WFU66" s="17"/>
      <c r="WFY66" s="17"/>
      <c r="WGC66" s="17"/>
      <c r="WGG66" s="17"/>
      <c r="WGK66" s="17"/>
      <c r="WGO66" s="17"/>
      <c r="WGS66" s="17"/>
      <c r="WGW66" s="17"/>
      <c r="WHA66" s="17"/>
      <c r="WHE66" s="17"/>
      <c r="WHI66" s="17"/>
      <c r="WHM66" s="17"/>
      <c r="WHQ66" s="17"/>
      <c r="WHU66" s="17"/>
      <c r="WHY66" s="17"/>
      <c r="WIC66" s="17"/>
      <c r="WIG66" s="17"/>
      <c r="WIK66" s="17"/>
      <c r="WIO66" s="17"/>
      <c r="WIS66" s="17"/>
      <c r="WIW66" s="17"/>
      <c r="WJA66" s="17"/>
      <c r="WJE66" s="17"/>
      <c r="WJI66" s="17"/>
      <c r="WJM66" s="17"/>
      <c r="WJQ66" s="17"/>
      <c r="WJU66" s="17"/>
      <c r="WJY66" s="17"/>
      <c r="WKC66" s="17"/>
      <c r="WKG66" s="17"/>
      <c r="WKK66" s="17"/>
      <c r="WKO66" s="17"/>
      <c r="WKS66" s="17"/>
      <c r="WKW66" s="17"/>
      <c r="WLA66" s="17"/>
      <c r="WLE66" s="17"/>
      <c r="WLI66" s="17"/>
      <c r="WLM66" s="17"/>
      <c r="WLQ66" s="17"/>
      <c r="WLU66" s="17"/>
      <c r="WLY66" s="17"/>
      <c r="WMC66" s="17"/>
      <c r="WMG66" s="17"/>
      <c r="WMK66" s="17"/>
      <c r="WMO66" s="17"/>
      <c r="WMS66" s="17"/>
      <c r="WMW66" s="17"/>
      <c r="WNA66" s="17"/>
      <c r="WNE66" s="17"/>
      <c r="WNI66" s="17"/>
      <c r="WNM66" s="17"/>
      <c r="WNQ66" s="17"/>
      <c r="WNU66" s="17"/>
      <c r="WNY66" s="17"/>
      <c r="WOC66" s="17"/>
      <c r="WOG66" s="17"/>
      <c r="WOK66" s="17"/>
      <c r="WOO66" s="17"/>
      <c r="WOS66" s="17"/>
      <c r="WOW66" s="17"/>
      <c r="WPA66" s="17"/>
      <c r="WPE66" s="17"/>
      <c r="WPI66" s="17"/>
      <c r="WPM66" s="17"/>
      <c r="WPQ66" s="17"/>
      <c r="WPU66" s="17"/>
      <c r="WPY66" s="17"/>
      <c r="WQC66" s="17"/>
      <c r="WQG66" s="17"/>
      <c r="WQK66" s="17"/>
      <c r="WQO66" s="17"/>
      <c r="WQS66" s="17"/>
      <c r="WQW66" s="17"/>
      <c r="WRA66" s="17"/>
      <c r="WRE66" s="17"/>
      <c r="WRI66" s="17"/>
      <c r="WRM66" s="17"/>
      <c r="WRQ66" s="17"/>
      <c r="WRU66" s="17"/>
      <c r="WRY66" s="17"/>
      <c r="WSC66" s="17"/>
      <c r="WSG66" s="17"/>
      <c r="WSK66" s="17"/>
      <c r="WSO66" s="17"/>
      <c r="WSS66" s="17"/>
      <c r="WSW66" s="17"/>
      <c r="WTA66" s="17"/>
      <c r="WTE66" s="17"/>
      <c r="WTI66" s="17"/>
      <c r="WTM66" s="17"/>
      <c r="WTQ66" s="17"/>
      <c r="WTU66" s="17"/>
      <c r="WTY66" s="17"/>
      <c r="WUC66" s="17"/>
      <c r="WUG66" s="17"/>
      <c r="WUK66" s="17"/>
      <c r="WUO66" s="17"/>
      <c r="WUS66" s="17"/>
      <c r="WUW66" s="17"/>
      <c r="WVA66" s="17"/>
      <c r="WVE66" s="17"/>
      <c r="WVI66" s="17"/>
      <c r="WVM66" s="17"/>
      <c r="WVQ66" s="17"/>
      <c r="WVU66" s="17"/>
      <c r="WVY66" s="17"/>
      <c r="WWC66" s="17"/>
      <c r="WWG66" s="17"/>
      <c r="WWK66" s="17"/>
      <c r="WWO66" s="17"/>
      <c r="WWS66" s="17"/>
      <c r="WWW66" s="17"/>
      <c r="WXA66" s="17"/>
      <c r="WXE66" s="17"/>
      <c r="WXI66" s="17"/>
      <c r="WXM66" s="17"/>
      <c r="WXQ66" s="17"/>
      <c r="WXU66" s="17"/>
      <c r="WXY66" s="17"/>
      <c r="WYC66" s="17"/>
      <c r="WYG66" s="17"/>
      <c r="WYK66" s="17"/>
      <c r="WYO66" s="17"/>
      <c r="WYS66" s="17"/>
      <c r="WYW66" s="17"/>
      <c r="WZA66" s="17"/>
      <c r="WZE66" s="17"/>
      <c r="WZI66" s="17"/>
      <c r="WZM66" s="17"/>
      <c r="WZQ66" s="17"/>
      <c r="WZU66" s="17"/>
      <c r="WZY66" s="17"/>
      <c r="XAC66" s="17"/>
      <c r="XAG66" s="17"/>
      <c r="XAK66" s="17"/>
      <c r="XAO66" s="17"/>
      <c r="XAS66" s="17"/>
      <c r="XAW66" s="17"/>
      <c r="XBA66" s="17"/>
      <c r="XBE66" s="17"/>
      <c r="XBI66" s="17"/>
      <c r="XBM66" s="17"/>
      <c r="XBQ66" s="17"/>
      <c r="XBU66" s="17"/>
      <c r="XBY66" s="17"/>
      <c r="XCC66" s="17"/>
      <c r="XCG66" s="17"/>
      <c r="XCK66" s="17"/>
      <c r="XCO66" s="17"/>
      <c r="XCS66" s="17"/>
      <c r="XCW66" s="17"/>
      <c r="XDA66" s="17"/>
      <c r="XDE66" s="17"/>
      <c r="XDI66" s="17"/>
      <c r="XDM66" s="17"/>
      <c r="XDQ66" s="17"/>
      <c r="XDU66" s="17"/>
      <c r="XDY66" s="17"/>
      <c r="XEC66" s="17"/>
      <c r="XEG66" s="17"/>
      <c r="XEK66" s="17"/>
      <c r="XEO66" s="17"/>
      <c r="XES66" s="17"/>
      <c r="XEW66" s="17"/>
      <c r="XFA66" s="17"/>
    </row>
    <row r="67" spans="1:1021 1025:2045 2049:3069 3073:4093 4097:5117 5121:6141 6145:7165 7169:8189 8193:9213 9217:10237 10241:11261 11265:12285 12289:13309 13313:14333 14337:15357 15361:16381">
      <c r="B67" s="17">
        <v>2022</v>
      </c>
      <c r="C67" s="17">
        <v>38</v>
      </c>
      <c r="D67" s="20">
        <v>2.2286199999999998</v>
      </c>
      <c r="E67" s="20">
        <v>4.7908600000000003</v>
      </c>
      <c r="F67" s="20">
        <v>1.67689</v>
      </c>
      <c r="W67" s="20"/>
      <c r="X67" s="20"/>
      <c r="Y67" s="20"/>
    </row>
    <row r="68" spans="1:1021 1025:2045 2049:3069 3073:4093 4097:5117 5121:6141 6145:7165 7169:8189 8193:9213 9217:10237 10241:11261 11265:12285 12289:13309 13313:14333 14337:15357 15361:16381">
      <c r="B68" s="17">
        <v>2022</v>
      </c>
      <c r="C68" s="17">
        <v>37</v>
      </c>
      <c r="D68" s="20">
        <v>1.4968999999999999</v>
      </c>
      <c r="E68" s="20">
        <v>4.8962500000000002</v>
      </c>
      <c r="F68" s="20">
        <v>2.7056300000000002</v>
      </c>
      <c r="G68" t="s">
        <v>491</v>
      </c>
      <c r="W68" s="20"/>
      <c r="X68" s="20"/>
      <c r="Y68" s="20"/>
    </row>
    <row r="69" spans="1:1021 1025:2045 2049:3069 3073:4093 4097:5117 5121:6141 6145:7165 7169:8189 8193:9213 9217:10237 10241:11261 11265:12285 12289:13309 13313:14333 14337:15357 15361:16381">
      <c r="B69" s="17">
        <v>2022</v>
      </c>
      <c r="C69" s="17">
        <v>36</v>
      </c>
      <c r="D69" s="20">
        <v>1.52858</v>
      </c>
      <c r="E69" s="20">
        <v>4.0021199999999997</v>
      </c>
      <c r="F69" s="20">
        <v>0.50029999999999997</v>
      </c>
      <c r="W69" s="20"/>
      <c r="X69" s="20"/>
      <c r="Y69" s="20"/>
    </row>
    <row r="70" spans="1:1021 1025:2045 2049:3069 3073:4093 4097:5117 5121:6141 6145:7165 7169:8189 8193:9213 9217:10237 10241:11261 11265:12285 12289:13309 13313:14333 14337:15357 15361:16381">
      <c r="B70" s="17">
        <v>2022</v>
      </c>
      <c r="C70" s="17">
        <v>35</v>
      </c>
      <c r="D70" s="20">
        <v>1.72976</v>
      </c>
      <c r="E70" s="20">
        <v>3.86287</v>
      </c>
      <c r="F70" s="20">
        <v>0.50029999999999997</v>
      </c>
      <c r="G70" t="s">
        <v>522</v>
      </c>
      <c r="W70" s="20"/>
      <c r="X70" s="20"/>
      <c r="Y70" s="20"/>
    </row>
    <row r="71" spans="1:1021 1025:2045 2049:3069 3073:4093 4097:5117 5121:6141 6145:7165 7169:8189 8193:9213 9217:10237 10241:11261 11265:12285 12289:13309 13313:14333 14337:15357 15361:16381">
      <c r="B71" s="17">
        <v>2022</v>
      </c>
      <c r="C71" s="17">
        <v>34</v>
      </c>
      <c r="D71" s="20">
        <v>1.14751</v>
      </c>
      <c r="E71" s="20">
        <v>3.7404999999999999</v>
      </c>
      <c r="F71" s="20">
        <v>-5.2780000000000001E-2</v>
      </c>
      <c r="G71" t="s">
        <v>521</v>
      </c>
      <c r="W71" s="20"/>
      <c r="X71" s="20"/>
      <c r="Y71" s="20"/>
    </row>
    <row r="72" spans="1:1021 1025:2045 2049:3069 3073:4093 4097:5117 5121:6141 6145:7165 7169:8189 8193:9213 9217:10237 10241:11261 11265:12285 12289:13309 13313:14333 14337:15357 15361:16381">
      <c r="B72" s="17">
        <v>2022</v>
      </c>
      <c r="C72" s="17">
        <v>33</v>
      </c>
      <c r="D72" s="20">
        <v>1.11572</v>
      </c>
      <c r="E72" s="20">
        <v>3.40313</v>
      </c>
      <c r="F72" s="20">
        <v>-5.2780000000000001E-2</v>
      </c>
      <c r="G72" t="s">
        <v>441</v>
      </c>
      <c r="W72" s="20"/>
      <c r="X72" s="20"/>
      <c r="Y72" s="20"/>
    </row>
    <row r="73" spans="1:1021 1025:2045 2049:3069 3073:4093 4097:5117 5121:6141 6145:7165 7169:8189 8193:9213 9217:10237 10241:11261 11265:12285 12289:13309 13313:14333 14337:15357 15361:16381">
      <c r="B73" s="17">
        <v>2022</v>
      </c>
      <c r="C73" s="17">
        <v>32</v>
      </c>
      <c r="D73" s="20">
        <v>0.83701000000000003</v>
      </c>
      <c r="E73" s="20">
        <v>3.3032499999999998</v>
      </c>
      <c r="F73" s="20">
        <v>-5.2780000000000001E-2</v>
      </c>
      <c r="G73" t="s">
        <v>440</v>
      </c>
      <c r="W73" s="20"/>
      <c r="X73" s="20"/>
      <c r="Y73" s="20"/>
    </row>
    <row r="74" spans="1:1021 1025:2045 2049:3069 3073:4093 4097:5117 5121:6141 6145:7165 7169:8189 8193:9213 9217:10237 10241:11261 11265:12285 12289:13309 13313:14333 14337:15357 15361:16381">
      <c r="B74" s="17">
        <v>2022</v>
      </c>
      <c r="C74" s="17">
        <v>31</v>
      </c>
      <c r="D74" s="20">
        <v>0.67364000000000002</v>
      </c>
      <c r="E74" s="20">
        <v>3.7843200000000001</v>
      </c>
      <c r="F74" s="20">
        <v>-5.2780000000000001E-2</v>
      </c>
      <c r="W74" s="20"/>
      <c r="X74" s="20"/>
      <c r="Y74" s="20"/>
    </row>
    <row r="75" spans="1:1021 1025:2045 2049:3069 3073:4093 4097:5117 5121:6141 6145:7165 7169:8189 8193:9213 9217:10237 10241:11261 11265:12285 12289:13309 13313:14333 14337:15357 15361:16381">
      <c r="B75" s="17">
        <v>2022</v>
      </c>
      <c r="C75" s="17">
        <v>30</v>
      </c>
      <c r="D75" s="20">
        <v>0.46761000000000003</v>
      </c>
      <c r="E75" s="20">
        <v>3.85724</v>
      </c>
      <c r="F75" s="20">
        <v>-5.2780000000000001E-2</v>
      </c>
      <c r="W75" s="20"/>
      <c r="X75" s="20"/>
      <c r="Y75" s="20"/>
    </row>
    <row r="76" spans="1:1021 1025:2045 2049:3069 3073:4093 4097:5117 5121:6141 6145:7165 7169:8189 8193:9213 9217:10237 10241:11261 11265:12285 12289:13309 13313:14333 14337:15357 15361:16381">
      <c r="B76" s="17">
        <v>2022</v>
      </c>
      <c r="C76" s="17">
        <v>29</v>
      </c>
      <c r="D76" s="20">
        <v>-0.34078999999999998</v>
      </c>
      <c r="E76" s="20">
        <v>4.1477899999999996</v>
      </c>
      <c r="F76" s="20">
        <v>0.53761999999999999</v>
      </c>
      <c r="G76" t="s">
        <v>462</v>
      </c>
      <c r="W76" s="20"/>
      <c r="X76" s="20"/>
      <c r="Y76" s="20"/>
    </row>
    <row r="77" spans="1:1021 1025:2045 2049:3069 3073:4093 4097:5117 5121:6141 6145:7165 7169:8189 8193:9213 9217:10237 10241:11261 11265:12285 12289:13309 13313:14333 14337:15357 15361:16381">
      <c r="B77" s="17">
        <v>2022</v>
      </c>
      <c r="C77" s="17">
        <v>28</v>
      </c>
      <c r="D77" s="20">
        <v>0.34244999999999998</v>
      </c>
      <c r="E77" s="20">
        <v>4.12981</v>
      </c>
      <c r="F77" s="20">
        <v>-5.9839999999999997E-2</v>
      </c>
      <c r="W77" s="20"/>
      <c r="X77" s="20"/>
      <c r="Y77" s="20"/>
    </row>
    <row r="78" spans="1:1021 1025:2045 2049:3069 3073:4093 4097:5117 5121:6141 6145:7165 7169:8189 8193:9213 9217:10237 10241:11261 11265:12285 12289:13309 13313:14333 14337:15357 15361:16381">
      <c r="B78" s="17">
        <v>2022</v>
      </c>
      <c r="C78" s="17">
        <v>27</v>
      </c>
      <c r="D78" s="20">
        <v>8.26E-3</v>
      </c>
      <c r="E78" s="20">
        <v>3.87323</v>
      </c>
      <c r="F78" s="20">
        <v>-5.9839999999999997E-2</v>
      </c>
      <c r="G78" t="s">
        <v>439</v>
      </c>
      <c r="W78" s="20"/>
      <c r="X78" s="20"/>
      <c r="Y78" s="20"/>
    </row>
    <row r="79" spans="1:1021 1025:2045 2049:3069 3073:4093 4097:5117 5121:6141 6145:7165 7169:8189 8193:9213 9217:10237 10241:11261 11265:12285 12289:13309 13313:14333 14337:15357 15361:16381">
      <c r="B79" s="17">
        <v>2022</v>
      </c>
      <c r="C79" s="17">
        <v>26</v>
      </c>
      <c r="D79" s="20">
        <v>1.33348</v>
      </c>
      <c r="E79" s="20">
        <v>4.1033999999999997</v>
      </c>
      <c r="F79" s="20">
        <v>-0.14218</v>
      </c>
      <c r="W79" s="20"/>
      <c r="X79" s="20"/>
      <c r="Y79" s="20"/>
    </row>
    <row r="80" spans="1:1021 1025:2045 2049:3069 3073:4093 4097:5117 5121:6141 6145:7165 7169:8189 8193:9213 9217:10237 10241:11261 11265:12285 12289:13309 13313:14333 14337:15357 15361:16381">
      <c r="B80" s="17">
        <v>2022</v>
      </c>
      <c r="C80" s="17">
        <v>25</v>
      </c>
      <c r="D80" s="20">
        <v>0.81994</v>
      </c>
      <c r="E80" s="20">
        <v>4.1684299999999999</v>
      </c>
      <c r="F80" s="20">
        <v>-0.14218</v>
      </c>
      <c r="G80" t="s">
        <v>520</v>
      </c>
    </row>
    <row r="81" spans="2:7">
      <c r="B81" s="17">
        <v>2022</v>
      </c>
      <c r="C81" s="17">
        <v>24</v>
      </c>
      <c r="D81" s="20">
        <v>1.29311</v>
      </c>
      <c r="E81" s="20">
        <v>3.9861200000000001</v>
      </c>
      <c r="F81" s="20">
        <v>1.985E-2</v>
      </c>
    </row>
    <row r="82" spans="2:7">
      <c r="B82" s="17">
        <v>2022</v>
      </c>
      <c r="C82" s="17">
        <v>23</v>
      </c>
      <c r="D82" s="20">
        <v>0.31319999999999998</v>
      </c>
      <c r="E82" s="20">
        <v>3.98116</v>
      </c>
      <c r="F82" s="20">
        <v>1.985E-2</v>
      </c>
      <c r="G82" t="s">
        <v>519</v>
      </c>
    </row>
    <row r="83" spans="2:7">
      <c r="B83" s="17">
        <v>2022</v>
      </c>
      <c r="C83" s="17">
        <v>22</v>
      </c>
      <c r="D83" s="20">
        <v>0.3322</v>
      </c>
      <c r="E83" s="20">
        <v>3.5230199999999998</v>
      </c>
      <c r="F83" s="20">
        <v>-0.13158</v>
      </c>
      <c r="G83" t="s">
        <v>518</v>
      </c>
    </row>
    <row r="84" spans="2:7">
      <c r="B84" s="17">
        <v>2022</v>
      </c>
      <c r="C84" s="17">
        <v>21</v>
      </c>
      <c r="D84" s="20">
        <v>0.55144000000000004</v>
      </c>
      <c r="E84" s="20">
        <v>3.4527199999999998</v>
      </c>
      <c r="F84" s="20">
        <v>-0.13158</v>
      </c>
      <c r="G84" t="s">
        <v>478</v>
      </c>
    </row>
    <row r="85" spans="2:7">
      <c r="B85" s="17">
        <v>2022</v>
      </c>
      <c r="C85" s="17">
        <v>20</v>
      </c>
      <c r="D85" s="20">
        <v>0.23311000000000001</v>
      </c>
      <c r="E85" s="20">
        <v>3.3666399999999999</v>
      </c>
      <c r="F85" s="20">
        <v>-0.13158</v>
      </c>
    </row>
    <row r="86" spans="2:7">
      <c r="B86" s="17">
        <v>2022</v>
      </c>
      <c r="C86" s="17">
        <v>19</v>
      </c>
      <c r="D86" s="20">
        <v>0.29203000000000001</v>
      </c>
      <c r="E86" s="20">
        <v>3.29203</v>
      </c>
      <c r="F86" s="20">
        <v>-0.13158</v>
      </c>
      <c r="G86" t="s">
        <v>517</v>
      </c>
    </row>
    <row r="87" spans="2:7">
      <c r="B87" s="17">
        <v>2022</v>
      </c>
      <c r="C87" s="17">
        <v>18</v>
      </c>
      <c r="D87" s="20">
        <v>-0.19092000000000001</v>
      </c>
      <c r="E87" s="20">
        <v>3.31162</v>
      </c>
      <c r="F87" s="20">
        <v>-0.35278999999999999</v>
      </c>
      <c r="G87" t="s">
        <v>477</v>
      </c>
    </row>
    <row r="88" spans="2:7">
      <c r="B88" s="17">
        <v>2022</v>
      </c>
      <c r="C88" s="17">
        <v>17</v>
      </c>
      <c r="D88" s="20">
        <v>0.20751</v>
      </c>
      <c r="E88" s="20">
        <v>3.1208800000000001</v>
      </c>
      <c r="F88" s="20">
        <v>-0.35278999999999999</v>
      </c>
    </row>
    <row r="89" spans="2:7">
      <c r="B89" s="17">
        <v>2022</v>
      </c>
      <c r="C89" s="17">
        <v>16</v>
      </c>
      <c r="D89" s="20">
        <v>-0.37096000000000001</v>
      </c>
      <c r="E89" s="20">
        <v>2.93127</v>
      </c>
      <c r="F89" s="20">
        <v>-0.35278999999999999</v>
      </c>
    </row>
    <row r="90" spans="2:7">
      <c r="B90" s="17">
        <v>2022</v>
      </c>
      <c r="C90" s="17">
        <v>15</v>
      </c>
      <c r="D90" s="20">
        <v>-0.42168</v>
      </c>
      <c r="E90" s="20">
        <v>3.1543899999999998</v>
      </c>
      <c r="F90" s="20">
        <v>-0.49182999999999999</v>
      </c>
      <c r="G90" t="s">
        <v>516</v>
      </c>
    </row>
    <row r="91" spans="2:7">
      <c r="B91" s="17">
        <v>2022</v>
      </c>
      <c r="C91" s="17">
        <v>14</v>
      </c>
      <c r="D91" s="20">
        <v>0.36007</v>
      </c>
      <c r="E91" s="20">
        <v>2.9468899999999998</v>
      </c>
      <c r="F91" s="20">
        <v>-0.51771999999999996</v>
      </c>
    </row>
    <row r="92" spans="2:7">
      <c r="B92" s="17">
        <v>2022</v>
      </c>
      <c r="C92" s="17">
        <v>13</v>
      </c>
      <c r="D92" s="20">
        <v>0.34856999999999999</v>
      </c>
      <c r="E92" s="20">
        <v>2.90577</v>
      </c>
      <c r="F92" s="20">
        <v>-0.51771999999999996</v>
      </c>
    </row>
    <row r="93" spans="2:7">
      <c r="B93" s="17">
        <v>2022</v>
      </c>
      <c r="C93" s="17">
        <v>12</v>
      </c>
      <c r="D93" s="20">
        <v>-0.16989000000000001</v>
      </c>
      <c r="E93" s="20">
        <v>3.0067300000000001</v>
      </c>
      <c r="F93" s="20">
        <v>-0.30664000000000002</v>
      </c>
      <c r="G93" t="s">
        <v>456</v>
      </c>
    </row>
    <row r="94" spans="2:7">
      <c r="B94" s="17">
        <v>2022</v>
      </c>
      <c r="C94" s="17">
        <v>11</v>
      </c>
      <c r="D94" s="20">
        <v>-0.26952999999999999</v>
      </c>
      <c r="E94" s="20">
        <v>2.8843100000000002</v>
      </c>
      <c r="F94" s="20">
        <v>-0.58694000000000002</v>
      </c>
      <c r="G94" t="s">
        <v>455</v>
      </c>
    </row>
    <row r="95" spans="2:7">
      <c r="B95" s="17">
        <v>2022</v>
      </c>
      <c r="C95" s="17">
        <v>10</v>
      </c>
      <c r="D95" s="20">
        <v>-0.39019999999999999</v>
      </c>
      <c r="E95" s="20">
        <v>2.6944599999999999</v>
      </c>
      <c r="F95" s="20">
        <v>-0.58694000000000002</v>
      </c>
    </row>
    <row r="96" spans="2:7">
      <c r="B96" s="17">
        <v>2022</v>
      </c>
      <c r="C96" s="17">
        <v>9</v>
      </c>
      <c r="D96" s="20">
        <v>-0.62209999999999999</v>
      </c>
      <c r="E96" s="20">
        <v>2.5665</v>
      </c>
      <c r="F96" s="20">
        <v>-0.58694000000000002</v>
      </c>
      <c r="G96" t="s">
        <v>434</v>
      </c>
    </row>
    <row r="97" spans="2:7">
      <c r="B97" s="17">
        <v>2022</v>
      </c>
      <c r="C97" s="17">
        <v>8</v>
      </c>
      <c r="D97" s="20">
        <v>-0.41625000000000001</v>
      </c>
      <c r="E97" s="20">
        <v>2.5857399999999999</v>
      </c>
      <c r="F97" s="20">
        <v>-0.57408999999999999</v>
      </c>
    </row>
    <row r="98" spans="2:7">
      <c r="B98" s="17">
        <v>2022</v>
      </c>
      <c r="C98" s="17">
        <v>7</v>
      </c>
      <c r="D98" s="20">
        <v>-0.41283999999999998</v>
      </c>
      <c r="E98" s="20">
        <v>2.2263700000000002</v>
      </c>
      <c r="F98" s="20">
        <v>-0.57408999999999999</v>
      </c>
    </row>
    <row r="99" spans="2:7">
      <c r="B99" s="17">
        <v>2022</v>
      </c>
      <c r="C99" s="17">
        <v>6</v>
      </c>
      <c r="D99" s="20">
        <v>-0.34483999999999998</v>
      </c>
      <c r="E99" s="20">
        <v>2.2753299999999999</v>
      </c>
      <c r="F99" s="20">
        <v>-0.53598999999999997</v>
      </c>
      <c r="G99" t="s">
        <v>515</v>
      </c>
    </row>
    <row r="100" spans="2:7">
      <c r="B100" s="17">
        <v>2022</v>
      </c>
      <c r="C100" s="17">
        <v>5</v>
      </c>
      <c r="D100" s="20">
        <v>-0.47577000000000003</v>
      </c>
      <c r="E100" s="20">
        <v>2.0578500000000002</v>
      </c>
      <c r="F100" s="20">
        <v>-0.55725000000000002</v>
      </c>
    </row>
    <row r="101" spans="2:7">
      <c r="B101" s="17">
        <v>2022</v>
      </c>
      <c r="C101" s="17">
        <v>4</v>
      </c>
      <c r="D101" s="20">
        <v>-0.57847000000000004</v>
      </c>
      <c r="E101" s="20">
        <v>1.8845700000000001</v>
      </c>
      <c r="F101" s="20">
        <v>-0.55725000000000002</v>
      </c>
      <c r="G101" t="s">
        <v>432</v>
      </c>
    </row>
    <row r="102" spans="2:7">
      <c r="B102" s="17">
        <v>2022</v>
      </c>
      <c r="C102" s="17">
        <v>3</v>
      </c>
      <c r="D102" s="20">
        <v>-0.65205999999999997</v>
      </c>
      <c r="E102" s="20">
        <v>1.92011</v>
      </c>
      <c r="F102" s="20">
        <v>-0.54025000000000001</v>
      </c>
      <c r="G102" t="s">
        <v>500</v>
      </c>
    </row>
    <row r="103" spans="2:7">
      <c r="B103" s="17">
        <v>2022</v>
      </c>
      <c r="C103" s="17">
        <v>2</v>
      </c>
      <c r="D103" s="20">
        <v>-0.65422999999999998</v>
      </c>
      <c r="E103" s="20">
        <v>1.9212499999999999</v>
      </c>
      <c r="F103" s="20">
        <v>-0.54025000000000001</v>
      </c>
    </row>
    <row r="104" spans="2:7">
      <c r="B104" s="17">
        <v>2021</v>
      </c>
      <c r="C104" s="17">
        <v>1</v>
      </c>
      <c r="D104" s="20">
        <v>-0.63571</v>
      </c>
      <c r="E104" s="39">
        <v>1.7916399999999999</v>
      </c>
      <c r="F104" s="20">
        <v>-0.54025000000000001</v>
      </c>
      <c r="G104" t="s">
        <v>473</v>
      </c>
    </row>
    <row r="105" spans="2:7">
      <c r="B105" s="17">
        <v>2021</v>
      </c>
      <c r="C105" s="17">
        <v>52</v>
      </c>
      <c r="D105" s="33">
        <v>-0.63049999999999995</v>
      </c>
      <c r="E105" s="33">
        <v>1.7463</v>
      </c>
      <c r="F105" s="33">
        <v>-0.73670000000000002</v>
      </c>
    </row>
    <row r="106" spans="2:7">
      <c r="B106" s="17">
        <v>2021</v>
      </c>
      <c r="C106" s="17">
        <v>51</v>
      </c>
      <c r="D106" s="33">
        <v>-0.5181</v>
      </c>
      <c r="E106" s="33">
        <v>1.7890999999999999</v>
      </c>
      <c r="F106" s="33">
        <v>-0.73670000000000002</v>
      </c>
      <c r="G106" t="s">
        <v>514</v>
      </c>
    </row>
    <row r="107" spans="2:7">
      <c r="B107" s="17">
        <v>2021</v>
      </c>
      <c r="C107" s="17">
        <v>50</v>
      </c>
      <c r="D107" s="33">
        <v>-0.61719999999999997</v>
      </c>
      <c r="E107" s="33">
        <v>1.6960999999999999</v>
      </c>
      <c r="F107" s="33">
        <v>-0.44209999999999999</v>
      </c>
      <c r="G107" t="s">
        <v>513</v>
      </c>
    </row>
    <row r="108" spans="2:7">
      <c r="B108" s="17">
        <v>2021</v>
      </c>
      <c r="C108" s="17">
        <v>49</v>
      </c>
      <c r="D108" s="33">
        <v>-0.55289999999999995</v>
      </c>
      <c r="E108" s="33">
        <v>1.7403999999999999</v>
      </c>
      <c r="F108" s="33">
        <v>-0.44209999999999999</v>
      </c>
    </row>
    <row r="109" spans="2:7">
      <c r="B109" s="17">
        <v>2021</v>
      </c>
      <c r="C109" s="17">
        <v>48</v>
      </c>
      <c r="D109" s="33">
        <v>-0.53310000000000002</v>
      </c>
      <c r="E109" s="33">
        <v>1.6447000000000001</v>
      </c>
      <c r="F109" s="33">
        <v>-0.44209999999999999</v>
      </c>
      <c r="G109" t="s">
        <v>512</v>
      </c>
    </row>
    <row r="110" spans="2:7">
      <c r="B110" s="17">
        <v>2021</v>
      </c>
      <c r="C110" s="17">
        <v>47</v>
      </c>
      <c r="D110" s="33">
        <v>-0.5343</v>
      </c>
      <c r="E110" s="33">
        <v>1.8632</v>
      </c>
      <c r="F110" s="33">
        <v>-1.1157999999999999</v>
      </c>
      <c r="G110" t="s">
        <v>447</v>
      </c>
    </row>
    <row r="111" spans="2:7">
      <c r="B111" s="17">
        <v>2021</v>
      </c>
      <c r="C111" s="17">
        <v>46</v>
      </c>
      <c r="D111" s="33">
        <v>-0.58799999999999997</v>
      </c>
      <c r="E111" s="33">
        <v>1.9305000000000001</v>
      </c>
      <c r="F111" s="33">
        <v>-1.1157999999999999</v>
      </c>
      <c r="G111" t="s">
        <v>446</v>
      </c>
    </row>
    <row r="112" spans="2:7">
      <c r="B112" s="17">
        <v>2021</v>
      </c>
      <c r="C112" s="17">
        <v>45</v>
      </c>
      <c r="D112" s="33">
        <v>-0.57299999999999995</v>
      </c>
      <c r="E112" s="33">
        <v>1.7579</v>
      </c>
      <c r="F112" s="33">
        <v>-1.1157999999999999</v>
      </c>
      <c r="G112" t="s">
        <v>445</v>
      </c>
    </row>
    <row r="113" spans="2:7">
      <c r="B113" s="17">
        <v>2021</v>
      </c>
      <c r="C113" s="17">
        <v>44</v>
      </c>
      <c r="D113" s="33">
        <v>-0.629</v>
      </c>
      <c r="E113" s="33">
        <v>1.89</v>
      </c>
      <c r="F113" s="33">
        <v>-1.1157999999999999</v>
      </c>
      <c r="G113" t="s">
        <v>444</v>
      </c>
    </row>
    <row r="114" spans="2:7">
      <c r="B114" s="17">
        <v>2021</v>
      </c>
      <c r="C114" s="17">
        <v>43</v>
      </c>
      <c r="D114" s="33">
        <v>-0.4904</v>
      </c>
      <c r="E114" s="33">
        <v>1.7624</v>
      </c>
      <c r="F114" s="33">
        <v>-1.1157999999999999</v>
      </c>
    </row>
    <row r="115" spans="2:7">
      <c r="B115" s="17">
        <v>2021</v>
      </c>
      <c r="C115" s="17">
        <v>42</v>
      </c>
      <c r="D115" s="33">
        <v>-0.59299999999999997</v>
      </c>
      <c r="E115" s="33">
        <v>1.7632000000000001</v>
      </c>
      <c r="F115" s="33">
        <v>-1.1157999999999999</v>
      </c>
      <c r="G115" t="s">
        <v>511</v>
      </c>
    </row>
    <row r="116" spans="2:7">
      <c r="B116" s="17">
        <v>2021</v>
      </c>
      <c r="C116" s="17">
        <v>41</v>
      </c>
      <c r="D116" s="33">
        <v>-0.5917</v>
      </c>
      <c r="E116" s="33">
        <v>1.696</v>
      </c>
      <c r="F116" s="33">
        <v>-1.3862000000000001</v>
      </c>
      <c r="G116" t="s">
        <v>510</v>
      </c>
    </row>
    <row r="117" spans="2:7">
      <c r="B117" s="17">
        <v>2021</v>
      </c>
      <c r="C117" s="17">
        <v>40</v>
      </c>
      <c r="D117" s="33">
        <v>-0.48420000000000002</v>
      </c>
      <c r="E117" s="33">
        <v>1.76</v>
      </c>
      <c r="F117" s="33">
        <v>-1.3862000000000001</v>
      </c>
      <c r="G117" t="s">
        <v>509</v>
      </c>
    </row>
    <row r="118" spans="2:7">
      <c r="B118" s="17">
        <v>2021</v>
      </c>
      <c r="C118" s="17">
        <v>39</v>
      </c>
      <c r="D118" s="33">
        <v>-0.48420000000000002</v>
      </c>
      <c r="E118" s="33">
        <v>1.7364999999999999</v>
      </c>
      <c r="F118" s="33">
        <v>-1.3862000000000001</v>
      </c>
      <c r="G118" t="s">
        <v>508</v>
      </c>
    </row>
    <row r="119" spans="2:7">
      <c r="B119" s="17">
        <v>2021</v>
      </c>
      <c r="C119" s="17">
        <v>38</v>
      </c>
      <c r="D119" s="33">
        <v>-0.50790000000000002</v>
      </c>
      <c r="E119" s="33">
        <v>1.6876</v>
      </c>
      <c r="F119" s="33">
        <v>-1.3862000000000001</v>
      </c>
    </row>
    <row r="120" spans="2:7">
      <c r="B120" s="17">
        <v>2021</v>
      </c>
      <c r="C120" s="17">
        <v>37</v>
      </c>
      <c r="D120" s="33">
        <v>-0.55840000000000001</v>
      </c>
      <c r="E120" s="33">
        <v>1.4318</v>
      </c>
      <c r="F120" s="33">
        <v>-1.3862000000000001</v>
      </c>
    </row>
    <row r="121" spans="2:7">
      <c r="B121" s="17">
        <v>2021</v>
      </c>
      <c r="C121" s="17">
        <v>36</v>
      </c>
      <c r="D121" s="33">
        <v>-0.49969999999999998</v>
      </c>
      <c r="E121" s="33">
        <v>1.2778</v>
      </c>
      <c r="F121" s="33">
        <v>-0.96309999999999996</v>
      </c>
    </row>
    <row r="122" spans="2:7">
      <c r="B122" s="17">
        <v>2021</v>
      </c>
      <c r="C122" s="17">
        <v>35</v>
      </c>
      <c r="D122" s="33">
        <v>-0.56359999999999999</v>
      </c>
      <c r="E122" s="33">
        <v>1.5095000000000001</v>
      </c>
      <c r="F122" s="33">
        <v>-1.2461</v>
      </c>
      <c r="G122" t="s">
        <v>464</v>
      </c>
    </row>
    <row r="123" spans="2:7">
      <c r="B123" s="17">
        <v>2021</v>
      </c>
      <c r="C123" s="17">
        <v>34</v>
      </c>
      <c r="D123" s="33">
        <v>-0.4929</v>
      </c>
      <c r="E123" s="33">
        <v>1.5069999999999999</v>
      </c>
      <c r="F123" s="33">
        <v>-0.57609999999999995</v>
      </c>
    </row>
    <row r="124" spans="2:7">
      <c r="B124" s="17">
        <v>2021</v>
      </c>
      <c r="C124" s="17">
        <v>33</v>
      </c>
      <c r="D124" s="33">
        <v>-0.56320000000000003</v>
      </c>
      <c r="E124" s="33">
        <v>1.1380999999999999</v>
      </c>
      <c r="F124" s="33">
        <v>-0.57609999999999995</v>
      </c>
    </row>
    <row r="125" spans="2:7">
      <c r="B125" s="17">
        <v>2021</v>
      </c>
      <c r="C125" s="17">
        <v>32</v>
      </c>
      <c r="D125" s="33">
        <v>-0.53300000000000003</v>
      </c>
      <c r="E125" s="33">
        <v>1.3761000000000001</v>
      </c>
      <c r="F125" s="33">
        <v>-0.4662</v>
      </c>
      <c r="G125" t="s">
        <v>507</v>
      </c>
    </row>
    <row r="126" spans="2:7">
      <c r="B126" s="17">
        <v>2021</v>
      </c>
      <c r="C126" s="17">
        <v>31</v>
      </c>
      <c r="D126" s="33">
        <v>-0.60860000000000003</v>
      </c>
      <c r="E126" s="33">
        <v>1.3301000000000001</v>
      </c>
      <c r="F126" s="33">
        <v>-0.80079999999999996</v>
      </c>
      <c r="G126" t="s">
        <v>506</v>
      </c>
    </row>
    <row r="127" spans="2:7">
      <c r="B127" s="17">
        <v>2021</v>
      </c>
      <c r="C127" s="17">
        <v>30</v>
      </c>
      <c r="D127" s="33">
        <v>-0.52859999999999996</v>
      </c>
      <c r="E127" s="33">
        <v>1.4420999999999999</v>
      </c>
      <c r="F127" s="33">
        <v>-0.80079999999999996</v>
      </c>
      <c r="G127" t="s">
        <v>505</v>
      </c>
    </row>
    <row r="128" spans="2:7">
      <c r="B128" s="17">
        <v>2021</v>
      </c>
      <c r="C128" s="17">
        <v>29</v>
      </c>
      <c r="D128" s="33">
        <v>-0.52049999999999996</v>
      </c>
      <c r="E128" s="33">
        <v>1.5743</v>
      </c>
      <c r="F128" s="33">
        <v>-0.80079999999999996</v>
      </c>
    </row>
    <row r="129" spans="2:7">
      <c r="B129" s="17">
        <v>2021</v>
      </c>
      <c r="C129" s="17">
        <v>28</v>
      </c>
      <c r="D129" s="33">
        <v>-0.54610000000000003</v>
      </c>
      <c r="E129" s="33">
        <v>1.5633999999999999</v>
      </c>
      <c r="F129" s="33">
        <v>-0.80079999999999996</v>
      </c>
    </row>
    <row r="130" spans="2:7">
      <c r="B130" s="17">
        <v>2021</v>
      </c>
      <c r="C130" s="17">
        <v>27</v>
      </c>
      <c r="D130" s="33">
        <v>-0.60040000000000004</v>
      </c>
      <c r="E130" s="33">
        <v>1.6186</v>
      </c>
      <c r="F130" s="33">
        <v>-0.63570000000000004</v>
      </c>
      <c r="G130" t="s">
        <v>504</v>
      </c>
    </row>
    <row r="131" spans="2:7">
      <c r="B131" s="17">
        <v>2021</v>
      </c>
      <c r="C131" s="17">
        <v>26</v>
      </c>
      <c r="D131" s="33">
        <v>-0.46839999999999998</v>
      </c>
      <c r="E131" s="33">
        <v>1.6035999999999999</v>
      </c>
      <c r="F131" s="33">
        <v>-0.60429999999999995</v>
      </c>
      <c r="G131" t="s">
        <v>461</v>
      </c>
    </row>
    <row r="132" spans="2:7">
      <c r="B132" s="17">
        <v>2021</v>
      </c>
      <c r="C132" s="17">
        <v>25</v>
      </c>
      <c r="D132" s="33">
        <v>-0.49580000000000002</v>
      </c>
      <c r="E132" s="33">
        <v>1.6444000000000001</v>
      </c>
      <c r="F132" s="33">
        <v>-0.60429999999999995</v>
      </c>
    </row>
    <row r="133" spans="2:7">
      <c r="B133" s="17">
        <v>2021</v>
      </c>
      <c r="C133" s="17">
        <v>24</v>
      </c>
      <c r="D133" s="33">
        <v>-0.53849999999999998</v>
      </c>
      <c r="E133" s="33">
        <v>1.6938</v>
      </c>
      <c r="F133" s="33">
        <v>-0.60429999999999995</v>
      </c>
    </row>
    <row r="134" spans="2:7">
      <c r="B134" s="17">
        <v>2021</v>
      </c>
      <c r="C134" s="17">
        <v>23</v>
      </c>
      <c r="D134" s="33">
        <v>-0.54310000000000003</v>
      </c>
      <c r="E134" s="33">
        <v>1.7132000000000001</v>
      </c>
      <c r="F134" s="33">
        <v>-0.45540000000000003</v>
      </c>
    </row>
    <row r="135" spans="2:7">
      <c r="B135" s="17">
        <v>2021</v>
      </c>
      <c r="C135" s="17">
        <v>22</v>
      </c>
      <c r="D135" s="33">
        <v>-0.53320000000000001</v>
      </c>
      <c r="E135" s="33">
        <v>1.6254999999999999</v>
      </c>
      <c r="F135" s="33">
        <v>-0.62360000000000004</v>
      </c>
    </row>
    <row r="136" spans="2:7">
      <c r="B136" s="17">
        <v>2021</v>
      </c>
      <c r="C136" s="17">
        <v>21</v>
      </c>
      <c r="D136" s="33">
        <v>-0.43990000000000001</v>
      </c>
      <c r="E136" s="33">
        <v>1.5779000000000001</v>
      </c>
      <c r="F136" s="33">
        <v>-0.74790000000000001</v>
      </c>
      <c r="G136" t="s">
        <v>503</v>
      </c>
    </row>
    <row r="137" spans="2:7">
      <c r="B137" s="17">
        <v>2021</v>
      </c>
      <c r="C137" s="17">
        <v>20</v>
      </c>
      <c r="D137" s="33">
        <v>-0.49709999999999999</v>
      </c>
      <c r="E137" s="33">
        <v>1.6517999999999999</v>
      </c>
      <c r="F137" s="33">
        <v>-0.69650000000000001</v>
      </c>
      <c r="G137" t="s">
        <v>459</v>
      </c>
    </row>
    <row r="138" spans="2:7">
      <c r="B138" s="17">
        <v>2021</v>
      </c>
      <c r="C138" s="17">
        <v>19</v>
      </c>
      <c r="D138" s="33">
        <v>-0.52910000000000001</v>
      </c>
      <c r="E138" s="33">
        <v>1.4731000000000001</v>
      </c>
      <c r="F138" s="33">
        <v>-0.69650000000000001</v>
      </c>
    </row>
    <row r="139" spans="2:7">
      <c r="B139" s="17">
        <v>2021</v>
      </c>
      <c r="C139" s="17">
        <v>18</v>
      </c>
      <c r="D139" s="33">
        <v>-0.57769999999999999</v>
      </c>
      <c r="E139" s="33">
        <v>1.4734</v>
      </c>
      <c r="F139" s="33">
        <v>-0.69650000000000001</v>
      </c>
    </row>
    <row r="140" spans="2:7">
      <c r="B140" s="17">
        <v>2021</v>
      </c>
      <c r="C140" s="17">
        <v>17</v>
      </c>
      <c r="D140" s="33">
        <v>-0.51590000000000003</v>
      </c>
      <c r="E140" s="33">
        <v>1.3761000000000001</v>
      </c>
      <c r="F140" s="33">
        <v>-0.60970000000000002</v>
      </c>
    </row>
    <row r="141" spans="2:7">
      <c r="B141" s="17">
        <v>2021</v>
      </c>
      <c r="C141" s="17">
        <v>16</v>
      </c>
      <c r="D141" s="33">
        <v>-0.50139999999999996</v>
      </c>
      <c r="E141" s="33">
        <v>1.4460999999999999</v>
      </c>
      <c r="F141" s="33">
        <v>-0.55710000000000004</v>
      </c>
      <c r="G141" t="s">
        <v>436</v>
      </c>
    </row>
    <row r="142" spans="2:7">
      <c r="B142" s="17">
        <v>2021</v>
      </c>
      <c r="C142" s="17">
        <v>15</v>
      </c>
      <c r="D142" s="33">
        <v>-0.48320000000000002</v>
      </c>
      <c r="E142" s="33">
        <v>1.3998999999999999</v>
      </c>
      <c r="F142" s="33">
        <v>-0.6431</v>
      </c>
    </row>
    <row r="143" spans="2:7">
      <c r="B143" s="17">
        <v>2021</v>
      </c>
      <c r="C143" s="17">
        <v>14</v>
      </c>
      <c r="D143" s="33">
        <v>-0.44819999999999999</v>
      </c>
      <c r="E143" s="33">
        <v>1.2502</v>
      </c>
      <c r="F143" s="33">
        <v>-0.6431</v>
      </c>
    </row>
    <row r="144" spans="2:7">
      <c r="B144" s="17">
        <v>2021</v>
      </c>
      <c r="C144" s="17">
        <v>13</v>
      </c>
      <c r="D144" s="33">
        <v>-0.4153</v>
      </c>
      <c r="E144" s="33">
        <v>1.2134</v>
      </c>
      <c r="F144" s="33">
        <v>-0.60880000000000001</v>
      </c>
      <c r="G144" t="s">
        <v>502</v>
      </c>
    </row>
    <row r="145" spans="2:7">
      <c r="B145" s="17">
        <v>2021</v>
      </c>
      <c r="C145" s="17">
        <v>12</v>
      </c>
      <c r="D145" s="33">
        <v>-0.42380000000000001</v>
      </c>
      <c r="E145" s="33">
        <v>1.284</v>
      </c>
      <c r="F145" s="33">
        <v>-0.62690000000000001</v>
      </c>
    </row>
    <row r="146" spans="2:7">
      <c r="B146" s="17">
        <v>2021</v>
      </c>
      <c r="C146" s="17">
        <v>11</v>
      </c>
      <c r="D146" s="33">
        <v>-0.42620000000000002</v>
      </c>
      <c r="E146" s="33">
        <v>1.2362</v>
      </c>
      <c r="F146" s="33">
        <v>-0.62690000000000001</v>
      </c>
    </row>
    <row r="147" spans="2:7">
      <c r="B147" s="17">
        <v>2021</v>
      </c>
      <c r="C147" s="17">
        <v>10</v>
      </c>
      <c r="D147" s="33">
        <v>-0.40799999999999997</v>
      </c>
      <c r="E147" s="33">
        <v>1.194</v>
      </c>
      <c r="F147" s="33">
        <v>-0.49009999999999998</v>
      </c>
      <c r="G147" t="s">
        <v>501</v>
      </c>
    </row>
    <row r="148" spans="2:7">
      <c r="B148" s="17">
        <v>2021</v>
      </c>
      <c r="C148" s="17">
        <v>9</v>
      </c>
      <c r="D148" s="33">
        <v>-0.45960000000000001</v>
      </c>
      <c r="E148" s="33">
        <v>1.1501999999999999</v>
      </c>
      <c r="F148" s="33">
        <v>-0.52149999999999996</v>
      </c>
    </row>
    <row r="149" spans="2:7">
      <c r="B149" s="17">
        <v>2021</v>
      </c>
      <c r="C149" s="17">
        <v>8</v>
      </c>
      <c r="D149" s="33">
        <v>-0.42459999999999998</v>
      </c>
      <c r="E149" s="33">
        <v>1.1627000000000001</v>
      </c>
      <c r="F149" s="33">
        <v>-0.52149999999999996</v>
      </c>
    </row>
    <row r="150" spans="2:7">
      <c r="B150" s="17">
        <v>2021</v>
      </c>
      <c r="C150" s="17">
        <v>7</v>
      </c>
      <c r="D150" s="33">
        <v>-0.5101</v>
      </c>
      <c r="E150" s="33">
        <v>1.0703</v>
      </c>
      <c r="F150" s="33">
        <v>-0.62939999999999996</v>
      </c>
    </row>
    <row r="151" spans="2:7">
      <c r="B151" s="17">
        <v>2021</v>
      </c>
      <c r="C151" s="17">
        <v>6</v>
      </c>
      <c r="D151" s="33">
        <v>-0.46250000000000002</v>
      </c>
      <c r="E151" s="33">
        <v>0.97070000000000001</v>
      </c>
      <c r="F151" s="33">
        <v>-0.56010000000000004</v>
      </c>
    </row>
    <row r="152" spans="2:7">
      <c r="B152" s="17">
        <v>2021</v>
      </c>
      <c r="C152" s="17">
        <v>5</v>
      </c>
      <c r="D152" s="33">
        <v>-0.48270000000000002</v>
      </c>
      <c r="E152" s="33">
        <v>0.85399999999999998</v>
      </c>
      <c r="F152" s="33">
        <v>-0.66620000000000001</v>
      </c>
    </row>
    <row r="153" spans="2:7">
      <c r="B153" s="17">
        <v>2021</v>
      </c>
      <c r="C153" s="17">
        <v>4</v>
      </c>
      <c r="D153" s="33">
        <v>-0.52059999999999995</v>
      </c>
      <c r="E153" s="33">
        <v>0.7974</v>
      </c>
      <c r="F153" s="33">
        <v>-0.59440000000000004</v>
      </c>
      <c r="G153" t="s">
        <v>432</v>
      </c>
    </row>
    <row r="154" spans="2:7">
      <c r="B154" s="17">
        <v>2021</v>
      </c>
      <c r="C154" s="17">
        <v>3</v>
      </c>
      <c r="D154" s="33">
        <v>-0.49609999999999999</v>
      </c>
      <c r="E154" s="33">
        <v>0.79010000000000002</v>
      </c>
      <c r="F154" s="33">
        <v>-0.58679999999999999</v>
      </c>
      <c r="G154" t="s">
        <v>500</v>
      </c>
    </row>
    <row r="155" spans="2:7">
      <c r="B155" s="17">
        <v>2021</v>
      </c>
      <c r="C155" s="17">
        <v>2</v>
      </c>
      <c r="D155" s="33">
        <v>-0.62180000000000002</v>
      </c>
      <c r="E155" s="33">
        <v>0.79810000000000003</v>
      </c>
      <c r="F155" s="33">
        <v>-0.58679999999999999</v>
      </c>
    </row>
    <row r="156" spans="2:7">
      <c r="B156" s="17">
        <v>2020</v>
      </c>
      <c r="C156" s="17">
        <v>1</v>
      </c>
      <c r="D156" s="33">
        <v>-0.58819999999999995</v>
      </c>
      <c r="E156" s="40">
        <v>0.74660000000000004</v>
      </c>
      <c r="F156" s="33">
        <v>-0.58679999999999999</v>
      </c>
      <c r="G156" t="s">
        <v>499</v>
      </c>
    </row>
    <row r="157" spans="2:7">
      <c r="B157" s="17">
        <v>2020</v>
      </c>
      <c r="C157" s="17">
        <v>53</v>
      </c>
      <c r="D157" s="20">
        <v>-0.48680000000000001</v>
      </c>
      <c r="E157" s="20">
        <v>0.85780000000000001</v>
      </c>
      <c r="F157" s="20">
        <v>-0.40010000000000001</v>
      </c>
      <c r="G157" t="s">
        <v>498</v>
      </c>
    </row>
    <row r="158" spans="2:7">
      <c r="B158" s="17">
        <v>2020</v>
      </c>
      <c r="C158" s="17">
        <v>52</v>
      </c>
      <c r="D158" s="20">
        <v>-0.53139999999999998</v>
      </c>
      <c r="E158" s="20">
        <v>0.84560000000000002</v>
      </c>
      <c r="F158" s="20">
        <v>-0.40010000000000001</v>
      </c>
      <c r="G158" t="s">
        <v>497</v>
      </c>
    </row>
    <row r="159" spans="2:7">
      <c r="B159" s="17">
        <v>2020</v>
      </c>
      <c r="C159" s="17">
        <v>51</v>
      </c>
      <c r="D159" s="20">
        <v>-0.52010000000000001</v>
      </c>
      <c r="E159" s="20">
        <v>0.86599999999999999</v>
      </c>
      <c r="F159" s="20">
        <v>-0.40010000000000001</v>
      </c>
      <c r="G159" t="s">
        <v>449</v>
      </c>
    </row>
    <row r="160" spans="2:7">
      <c r="B160" s="17">
        <v>2020</v>
      </c>
      <c r="C160" s="17">
        <v>50</v>
      </c>
      <c r="D160" s="20">
        <v>-0.54579999999999995</v>
      </c>
      <c r="E160" s="20">
        <v>0.92449999999999999</v>
      </c>
      <c r="F160" s="20">
        <v>-0.40010000000000001</v>
      </c>
    </row>
    <row r="161" spans="2:7">
      <c r="B161" s="17">
        <v>2020</v>
      </c>
      <c r="C161" s="17">
        <v>49</v>
      </c>
      <c r="D161" s="20">
        <v>-0.46</v>
      </c>
      <c r="E161" s="20">
        <v>0.96799999999999997</v>
      </c>
      <c r="F161" s="20">
        <v>-0.40010000000000001</v>
      </c>
    </row>
    <row r="162" spans="2:7">
      <c r="B162" s="17">
        <v>2020</v>
      </c>
      <c r="C162" s="17">
        <v>48</v>
      </c>
      <c r="D162" s="20">
        <v>-0.5131</v>
      </c>
      <c r="E162" s="20">
        <v>0.98480000000000001</v>
      </c>
      <c r="F162" s="20">
        <v>-0.50900000000000001</v>
      </c>
    </row>
    <row r="163" spans="2:7">
      <c r="B163" s="17">
        <v>2020</v>
      </c>
      <c r="C163" s="17">
        <v>47</v>
      </c>
      <c r="D163" s="20">
        <v>-0.46679999999999999</v>
      </c>
      <c r="E163" s="20">
        <v>0.99739999999999995</v>
      </c>
      <c r="F163" s="20">
        <v>-0.55030000000000001</v>
      </c>
      <c r="G163" t="s">
        <v>496</v>
      </c>
    </row>
    <row r="164" spans="2:7">
      <c r="B164" s="17">
        <v>2020</v>
      </c>
      <c r="C164" s="17">
        <v>46</v>
      </c>
      <c r="D164" s="20">
        <v>-0.54749999999999999</v>
      </c>
      <c r="E164" s="20">
        <v>1.0043</v>
      </c>
      <c r="F164" s="20">
        <v>-0.63529999999999998</v>
      </c>
      <c r="G164" t="s">
        <v>495</v>
      </c>
    </row>
    <row r="165" spans="2:7">
      <c r="B165" s="17">
        <v>2020</v>
      </c>
      <c r="C165" s="17">
        <v>45</v>
      </c>
      <c r="D165" s="20">
        <v>-0.49930000000000002</v>
      </c>
      <c r="E165" s="20">
        <v>0.98109999999999997</v>
      </c>
      <c r="F165" s="20">
        <v>-0.63529999999999998</v>
      </c>
      <c r="G165" t="s">
        <v>494</v>
      </c>
    </row>
    <row r="166" spans="2:7">
      <c r="B166" s="17">
        <v>2020</v>
      </c>
      <c r="C166" s="17">
        <v>44</v>
      </c>
      <c r="D166" s="20">
        <v>-0.54469999999999996</v>
      </c>
      <c r="E166" s="20">
        <v>0.996</v>
      </c>
      <c r="F166" s="20">
        <v>-0.63529999999999998</v>
      </c>
    </row>
    <row r="167" spans="2:7">
      <c r="B167" s="17">
        <v>2020</v>
      </c>
      <c r="C167" s="17">
        <v>43</v>
      </c>
      <c r="D167" s="20">
        <v>-0.49830000000000002</v>
      </c>
      <c r="E167" s="20">
        <v>0.95879999999999999</v>
      </c>
      <c r="F167" s="20">
        <v>-0.63529999999999998</v>
      </c>
      <c r="G167" t="s">
        <v>468</v>
      </c>
    </row>
    <row r="168" spans="2:7">
      <c r="B168" s="17">
        <v>2020</v>
      </c>
      <c r="C168" s="17">
        <v>42</v>
      </c>
      <c r="D168" s="20">
        <v>-0.51090000000000002</v>
      </c>
      <c r="E168" s="20">
        <v>0.99219999999999997</v>
      </c>
      <c r="F168" s="20">
        <v>-0.79710000000000003</v>
      </c>
    </row>
    <row r="169" spans="2:7">
      <c r="B169" s="17">
        <v>2020</v>
      </c>
      <c r="C169" s="17">
        <v>41</v>
      </c>
      <c r="D169" s="20">
        <v>-0.49059999999999998</v>
      </c>
      <c r="E169" s="20">
        <v>1.0213000000000001</v>
      </c>
      <c r="F169" s="20">
        <v>-0.79710000000000003</v>
      </c>
    </row>
    <row r="170" spans="2:7">
      <c r="B170" s="17">
        <v>2020</v>
      </c>
      <c r="C170" s="17">
        <v>40</v>
      </c>
      <c r="D170" s="20">
        <v>-0.48359999999999997</v>
      </c>
      <c r="E170" s="20">
        <v>1.0267999999999999</v>
      </c>
      <c r="F170" s="20">
        <v>-0.70889999999999997</v>
      </c>
    </row>
    <row r="171" spans="2:7">
      <c r="B171" s="17">
        <v>2020</v>
      </c>
      <c r="C171" s="17">
        <v>39</v>
      </c>
      <c r="D171" s="20">
        <v>-0.50619999999999998</v>
      </c>
      <c r="E171" s="20">
        <v>1.0248999999999999</v>
      </c>
      <c r="F171" s="20">
        <v>-0.7278</v>
      </c>
      <c r="G171" t="s">
        <v>493</v>
      </c>
    </row>
    <row r="172" spans="2:7">
      <c r="B172" s="17">
        <v>2020</v>
      </c>
      <c r="C172" s="17">
        <v>38</v>
      </c>
      <c r="D172" s="20">
        <v>-0.53400000000000003</v>
      </c>
      <c r="E172" s="20">
        <v>1.0388999999999999</v>
      </c>
      <c r="F172" s="20">
        <v>-0.92789999999999995</v>
      </c>
      <c r="G172" t="s">
        <v>492</v>
      </c>
    </row>
    <row r="173" spans="2:7">
      <c r="B173" s="17">
        <v>2020</v>
      </c>
      <c r="C173" s="17">
        <v>37</v>
      </c>
      <c r="D173" s="20">
        <v>-0.54220000000000002</v>
      </c>
      <c r="E173" s="20">
        <v>1.0581</v>
      </c>
      <c r="F173" s="20">
        <v>-0.92789999999999995</v>
      </c>
      <c r="G173" t="s">
        <v>491</v>
      </c>
    </row>
    <row r="174" spans="2:7">
      <c r="B174" s="17">
        <v>2020</v>
      </c>
      <c r="C174" s="17">
        <v>36</v>
      </c>
      <c r="D174" s="20">
        <v>-0.47799999999999998</v>
      </c>
      <c r="E174" s="20">
        <v>1.0691999999999999</v>
      </c>
      <c r="F174" s="20">
        <v>-0.92789999999999995</v>
      </c>
    </row>
    <row r="175" spans="2:7">
      <c r="B175" s="17">
        <v>2020</v>
      </c>
      <c r="C175" s="17">
        <v>35</v>
      </c>
      <c r="D175" s="20">
        <v>-0.50900000000000001</v>
      </c>
      <c r="E175" s="20">
        <v>1.0784</v>
      </c>
      <c r="F175" s="20">
        <v>-0.92789999999999995</v>
      </c>
      <c r="G175" t="s">
        <v>464</v>
      </c>
    </row>
    <row r="176" spans="2:7">
      <c r="B176" s="17">
        <v>2020</v>
      </c>
      <c r="C176" s="17">
        <v>34</v>
      </c>
      <c r="D176" s="20">
        <v>-0.5282</v>
      </c>
      <c r="E176" s="20">
        <v>1.0769</v>
      </c>
      <c r="F176" s="20">
        <v>-0.9173</v>
      </c>
    </row>
    <row r="177" spans="2:7">
      <c r="B177" s="17">
        <v>2020</v>
      </c>
      <c r="C177" s="17">
        <v>33</v>
      </c>
      <c r="D177" s="20">
        <v>-0.56369999999999998</v>
      </c>
      <c r="E177" s="20">
        <v>1.0698000000000001</v>
      </c>
      <c r="F177" s="20">
        <v>-0.9173</v>
      </c>
      <c r="G177" t="s">
        <v>490</v>
      </c>
    </row>
    <row r="178" spans="2:7">
      <c r="B178" s="17">
        <v>2020</v>
      </c>
      <c r="C178" s="17">
        <v>32</v>
      </c>
      <c r="D178" s="20">
        <v>-0.53110000000000002</v>
      </c>
      <c r="E178" s="20">
        <v>1.1598999999999999</v>
      </c>
      <c r="F178" s="20">
        <v>-0.87450000000000006</v>
      </c>
    </row>
    <row r="179" spans="2:7">
      <c r="B179" s="17">
        <v>2020</v>
      </c>
      <c r="C179" s="17">
        <v>31</v>
      </c>
      <c r="D179" s="20">
        <v>-0.49869999999999998</v>
      </c>
      <c r="E179" s="20">
        <v>1.1598999999999999</v>
      </c>
      <c r="F179" s="20">
        <v>-0.87450000000000006</v>
      </c>
      <c r="G179" t="s">
        <v>489</v>
      </c>
    </row>
    <row r="180" spans="2:7">
      <c r="B180" s="17">
        <v>2020</v>
      </c>
      <c r="C180" s="17">
        <v>30</v>
      </c>
      <c r="D180" s="20">
        <v>-0.71199999999999997</v>
      </c>
      <c r="E180" s="20">
        <v>1.0945</v>
      </c>
      <c r="F180" s="20">
        <v>-1.0053000000000001</v>
      </c>
    </row>
    <row r="181" spans="2:7">
      <c r="B181" s="17">
        <v>2020</v>
      </c>
      <c r="C181" s="17">
        <v>29</v>
      </c>
      <c r="D181" s="20">
        <v>-0.44169999999999998</v>
      </c>
      <c r="E181" s="20">
        <v>1.0843</v>
      </c>
      <c r="F181" s="20">
        <v>-1.0053000000000001</v>
      </c>
      <c r="G181" t="s">
        <v>462</v>
      </c>
    </row>
    <row r="182" spans="2:7">
      <c r="B182" s="17">
        <v>2020</v>
      </c>
      <c r="C182" s="17">
        <v>28</v>
      </c>
      <c r="D182" s="20">
        <v>-0.53610000000000002</v>
      </c>
      <c r="E182" s="20">
        <v>1.0653999999999999</v>
      </c>
      <c r="F182" s="20">
        <v>-0.55710000000000004</v>
      </c>
    </row>
    <row r="183" spans="2:7">
      <c r="B183" s="17">
        <v>2020</v>
      </c>
      <c r="C183" s="17">
        <v>27</v>
      </c>
      <c r="D183" s="20">
        <v>-0.43219999999999997</v>
      </c>
      <c r="E183" s="20">
        <v>1.0708</v>
      </c>
      <c r="F183" s="20">
        <v>-0.55710000000000004</v>
      </c>
    </row>
    <row r="184" spans="2:7">
      <c r="B184" s="30">
        <v>2020</v>
      </c>
      <c r="C184" s="17">
        <v>26</v>
      </c>
      <c r="D184" s="20">
        <v>-0.40310000000000001</v>
      </c>
      <c r="E184" s="20">
        <v>1.0805</v>
      </c>
      <c r="F184" s="20">
        <v>-0.59719999999999995</v>
      </c>
      <c r="G184" t="s">
        <v>461</v>
      </c>
    </row>
    <row r="185" spans="2:7">
      <c r="B185" s="30">
        <v>2020</v>
      </c>
      <c r="C185" s="17">
        <v>25</v>
      </c>
      <c r="D185" s="20">
        <v>-0.44669999999999999</v>
      </c>
      <c r="E185" s="20">
        <v>1.1123000000000001</v>
      </c>
      <c r="F185" s="20">
        <v>-0.497</v>
      </c>
    </row>
    <row r="186" spans="2:7">
      <c r="B186" s="30">
        <v>2020</v>
      </c>
      <c r="C186" s="17">
        <v>24</v>
      </c>
      <c r="D186" s="20">
        <v>-0.41660000000000003</v>
      </c>
      <c r="E186" s="20">
        <v>0.9728</v>
      </c>
      <c r="F186" s="20">
        <v>-0.497</v>
      </c>
    </row>
    <row r="187" spans="2:7">
      <c r="B187" s="30">
        <v>2020</v>
      </c>
      <c r="C187" s="17">
        <v>23</v>
      </c>
      <c r="D187" s="20">
        <v>-0.38969999999999999</v>
      </c>
      <c r="E187" s="20">
        <v>1.1592</v>
      </c>
      <c r="F187" s="20">
        <v>-0.74380000000000002</v>
      </c>
    </row>
    <row r="188" spans="2:7">
      <c r="B188" s="30">
        <v>2020</v>
      </c>
      <c r="C188" s="17">
        <v>22</v>
      </c>
      <c r="D188" s="20">
        <v>-0.39069999999999999</v>
      </c>
      <c r="E188" s="20">
        <v>1.1709000000000001</v>
      </c>
      <c r="F188" s="20">
        <v>-0.51</v>
      </c>
    </row>
    <row r="189" spans="2:7">
      <c r="B189" s="30">
        <v>2020</v>
      </c>
      <c r="C189" s="17">
        <v>21</v>
      </c>
      <c r="D189" s="20">
        <v>-0.42109999999999997</v>
      </c>
      <c r="E189" s="20">
        <v>1.1580999999999999</v>
      </c>
      <c r="F189" s="20">
        <v>-0.40339999999999998</v>
      </c>
      <c r="G189" t="s">
        <v>478</v>
      </c>
    </row>
    <row r="190" spans="2:7">
      <c r="B190" s="30">
        <v>2020</v>
      </c>
      <c r="C190" s="17">
        <v>20</v>
      </c>
      <c r="D190" s="20">
        <v>-0.39229999999999998</v>
      </c>
      <c r="E190" s="20">
        <v>1.3513999999999999</v>
      </c>
      <c r="F190" s="20">
        <v>-0.68579999999999997</v>
      </c>
    </row>
    <row r="191" spans="2:7">
      <c r="B191" s="30">
        <v>2020</v>
      </c>
      <c r="C191" s="17">
        <v>19</v>
      </c>
      <c r="D191" s="20">
        <v>-0.38350000000000001</v>
      </c>
      <c r="E191" s="20">
        <v>1.1358999999999999</v>
      </c>
      <c r="F191" s="20">
        <v>-0.68579999999999997</v>
      </c>
    </row>
    <row r="192" spans="2:7">
      <c r="B192" s="30">
        <v>2020</v>
      </c>
      <c r="C192" s="17">
        <v>18</v>
      </c>
      <c r="D192" s="20">
        <v>-0.3584</v>
      </c>
      <c r="E192" s="20">
        <v>1.391</v>
      </c>
      <c r="F192" s="20">
        <v>-0.84009999999999996</v>
      </c>
      <c r="G192" t="s">
        <v>477</v>
      </c>
    </row>
    <row r="193" spans="2:7">
      <c r="B193" s="30">
        <v>2020</v>
      </c>
      <c r="C193" s="17">
        <v>17</v>
      </c>
      <c r="D193" s="20">
        <v>-0.3881</v>
      </c>
      <c r="E193" s="20">
        <v>1.5263</v>
      </c>
      <c r="F193" s="20">
        <v>-0.49659999999999999</v>
      </c>
    </row>
    <row r="194" spans="2:7">
      <c r="B194" s="30">
        <v>2020</v>
      </c>
      <c r="C194" s="17">
        <v>16</v>
      </c>
      <c r="D194" s="20">
        <v>-0.35449999999999998</v>
      </c>
      <c r="E194" s="20">
        <v>1.712</v>
      </c>
      <c r="F194" s="20">
        <v>-0.49659999999999999</v>
      </c>
      <c r="G194" t="s">
        <v>436</v>
      </c>
    </row>
    <row r="195" spans="2:7">
      <c r="B195" s="30">
        <v>2020</v>
      </c>
      <c r="C195" s="17">
        <v>15</v>
      </c>
      <c r="D195" s="20">
        <v>-0.42609999999999998</v>
      </c>
      <c r="E195" s="20">
        <v>1.6363000000000001</v>
      </c>
      <c r="F195" s="20">
        <v>-0.58479999999999999</v>
      </c>
    </row>
    <row r="196" spans="2:7">
      <c r="B196" s="30">
        <v>2020</v>
      </c>
      <c r="C196" s="17">
        <v>14</v>
      </c>
      <c r="D196" s="20">
        <v>-0.22650000000000001</v>
      </c>
      <c r="E196" s="20">
        <v>1.2202</v>
      </c>
      <c r="F196" s="20">
        <v>-0.58479999999999999</v>
      </c>
      <c r="G196" t="s">
        <v>457</v>
      </c>
    </row>
    <row r="197" spans="2:7">
      <c r="B197" s="30">
        <v>2020</v>
      </c>
      <c r="C197" s="17">
        <v>13</v>
      </c>
      <c r="D197" s="20">
        <v>-0.2046</v>
      </c>
      <c r="E197" s="20">
        <v>1.8089999999999999</v>
      </c>
      <c r="F197" s="20">
        <v>-0.47260000000000002</v>
      </c>
    </row>
    <row r="198" spans="2:7">
      <c r="B198" s="30">
        <v>2020</v>
      </c>
      <c r="C198" s="17">
        <v>12</v>
      </c>
      <c r="D198" s="20">
        <v>-0.63560000000000005</v>
      </c>
      <c r="E198" s="20">
        <v>1.2881</v>
      </c>
      <c r="F198" s="20">
        <v>-0.47260000000000002</v>
      </c>
      <c r="G198" t="s">
        <v>455</v>
      </c>
    </row>
    <row r="199" spans="2:7">
      <c r="B199" s="30">
        <v>2020</v>
      </c>
      <c r="C199" s="17">
        <v>11</v>
      </c>
      <c r="D199" s="20">
        <v>-0.7127</v>
      </c>
      <c r="E199" s="20">
        <v>1.1500999999999999</v>
      </c>
      <c r="F199" s="20">
        <v>-0.59960000000000002</v>
      </c>
      <c r="G199" t="s">
        <v>455</v>
      </c>
    </row>
    <row r="200" spans="2:7">
      <c r="B200" s="30">
        <v>2020</v>
      </c>
      <c r="C200" s="17">
        <v>10</v>
      </c>
      <c r="D200" s="20">
        <v>-0.66930000000000001</v>
      </c>
      <c r="E200" s="20">
        <v>0.74790000000000001</v>
      </c>
      <c r="F200" s="20">
        <v>-0.59960000000000002</v>
      </c>
    </row>
    <row r="201" spans="2:7">
      <c r="B201" s="30">
        <v>2020</v>
      </c>
      <c r="C201" s="17">
        <v>9</v>
      </c>
      <c r="D201" s="20">
        <v>-0.60060000000000002</v>
      </c>
      <c r="E201" s="20">
        <v>0.90769999999999995</v>
      </c>
      <c r="F201" s="20">
        <v>-0.59960000000000002</v>
      </c>
    </row>
    <row r="202" spans="2:7">
      <c r="B202" s="30">
        <v>2020</v>
      </c>
      <c r="C202" s="17">
        <v>8</v>
      </c>
      <c r="D202" s="20">
        <v>-0.66290000000000004</v>
      </c>
      <c r="E202" s="20">
        <v>0.97509999999999997</v>
      </c>
      <c r="F202" s="20">
        <v>-0.55069999999999997</v>
      </c>
      <c r="G202" t="s">
        <v>433</v>
      </c>
    </row>
    <row r="203" spans="2:7">
      <c r="B203" s="30">
        <v>2020</v>
      </c>
      <c r="C203" s="17">
        <v>7</v>
      </c>
      <c r="D203" s="20">
        <v>-0.52929999999999999</v>
      </c>
      <c r="E203" s="20">
        <v>1.3931</v>
      </c>
      <c r="F203" s="20">
        <v>-0.61029999999999995</v>
      </c>
    </row>
    <row r="204" spans="2:7">
      <c r="B204" s="30">
        <v>2020</v>
      </c>
      <c r="C204" s="17">
        <v>6</v>
      </c>
      <c r="D204" s="20">
        <v>-0.54990000000000006</v>
      </c>
      <c r="E204" s="20">
        <v>1.0099</v>
      </c>
      <c r="F204" s="20">
        <v>-0.61029999999999995</v>
      </c>
    </row>
    <row r="205" spans="2:7">
      <c r="B205" s="30">
        <v>2020</v>
      </c>
      <c r="C205" s="17">
        <v>5</v>
      </c>
      <c r="D205" s="20">
        <v>-0.55179999999999996</v>
      </c>
      <c r="E205" s="20">
        <v>1.0273000000000001</v>
      </c>
      <c r="F205" s="20">
        <v>-0.4728</v>
      </c>
    </row>
    <row r="206" spans="2:7">
      <c r="B206" s="30">
        <v>2020</v>
      </c>
      <c r="C206" s="17">
        <v>4</v>
      </c>
      <c r="D206" s="20">
        <v>-0.8075</v>
      </c>
      <c r="E206" s="20">
        <v>1.0721000000000001</v>
      </c>
      <c r="F206" s="20">
        <v>-0.52939999999999998</v>
      </c>
    </row>
    <row r="207" spans="2:7">
      <c r="B207" s="30">
        <v>2020</v>
      </c>
      <c r="C207" s="17">
        <v>3</v>
      </c>
      <c r="D207" s="20">
        <v>-0.7</v>
      </c>
      <c r="E207" s="20">
        <v>1.0875999999999999</v>
      </c>
      <c r="F207" s="20">
        <v>-0.54390000000000005</v>
      </c>
    </row>
    <row r="208" spans="2:7">
      <c r="B208" s="30">
        <v>2020</v>
      </c>
      <c r="C208" s="17">
        <v>2</v>
      </c>
      <c r="D208" s="20">
        <v>-0.54220000000000002</v>
      </c>
      <c r="E208" s="20">
        <v>1.0807</v>
      </c>
      <c r="F208" s="20">
        <v>-0.6028</v>
      </c>
    </row>
    <row r="209" spans="2:7">
      <c r="B209" s="34">
        <v>2019</v>
      </c>
      <c r="C209" s="17">
        <v>1</v>
      </c>
      <c r="D209" s="20">
        <v>-0.56759999999999999</v>
      </c>
      <c r="E209" s="39">
        <v>1.4419</v>
      </c>
      <c r="F209" s="20">
        <v>-0.53939999999999999</v>
      </c>
      <c r="G209" t="s">
        <v>473</v>
      </c>
    </row>
    <row r="210" spans="2:7">
      <c r="B210" s="34">
        <v>2019</v>
      </c>
      <c r="C210" s="17">
        <v>52</v>
      </c>
      <c r="D210" s="20">
        <v>-0.56210000000000004</v>
      </c>
      <c r="E210" s="20">
        <v>1.0766</v>
      </c>
      <c r="F210" s="20">
        <v>-0.68</v>
      </c>
    </row>
    <row r="211" spans="2:7">
      <c r="B211" s="34">
        <v>2019</v>
      </c>
      <c r="C211" s="17">
        <v>51</v>
      </c>
      <c r="D211" s="20">
        <v>-0.55200000000000005</v>
      </c>
      <c r="E211" s="20">
        <v>1.1011</v>
      </c>
      <c r="F211" s="20">
        <v>-0.68</v>
      </c>
    </row>
    <row r="212" spans="2:7">
      <c r="B212" s="34">
        <v>2019</v>
      </c>
      <c r="C212" s="17">
        <v>50</v>
      </c>
      <c r="D212" s="20">
        <v>-0.54059999999999997</v>
      </c>
      <c r="E212" s="20">
        <v>1.0820000000000001</v>
      </c>
      <c r="F212" s="20">
        <v>-0.66410000000000002</v>
      </c>
    </row>
    <row r="213" spans="2:7">
      <c r="B213" s="34">
        <v>2019</v>
      </c>
      <c r="C213" s="17">
        <v>49</v>
      </c>
      <c r="D213" s="20">
        <v>-0.53669999999999995</v>
      </c>
      <c r="E213" s="20">
        <v>1.5864</v>
      </c>
      <c r="F213" s="20">
        <v>-0.21079999999999999</v>
      </c>
    </row>
    <row r="214" spans="2:7">
      <c r="B214" s="34">
        <v>2019</v>
      </c>
      <c r="C214" s="17">
        <v>48</v>
      </c>
      <c r="D214" s="20">
        <v>-0.59150000000000003</v>
      </c>
      <c r="E214" s="20">
        <v>1.0679000000000001</v>
      </c>
      <c r="F214" s="20">
        <v>-0.35709999999999997</v>
      </c>
    </row>
    <row r="215" spans="2:7">
      <c r="B215" s="34">
        <v>2019</v>
      </c>
      <c r="C215" s="17">
        <v>47</v>
      </c>
      <c r="D215" s="20">
        <v>-0.59470000000000001</v>
      </c>
      <c r="E215" s="20">
        <v>1.0855999999999999</v>
      </c>
      <c r="F215" s="20">
        <v>-0.75980000000000003</v>
      </c>
      <c r="G215" t="s">
        <v>488</v>
      </c>
    </row>
    <row r="216" spans="2:7">
      <c r="B216" s="34">
        <v>2019</v>
      </c>
      <c r="C216" s="17">
        <v>46</v>
      </c>
      <c r="D216" s="20">
        <v>-0.61850000000000005</v>
      </c>
      <c r="E216" s="20">
        <v>1.5127999999999999</v>
      </c>
      <c r="F216" s="20">
        <v>-0.87880000000000003</v>
      </c>
    </row>
    <row r="217" spans="2:7">
      <c r="B217" s="34">
        <v>2019</v>
      </c>
      <c r="C217" s="17">
        <v>45</v>
      </c>
      <c r="D217" s="20">
        <v>-0.63300000000000001</v>
      </c>
      <c r="E217" s="20">
        <v>1.1028</v>
      </c>
      <c r="F217" s="20">
        <v>-0.87880000000000003</v>
      </c>
    </row>
    <row r="218" spans="2:7">
      <c r="B218" s="34">
        <v>2019</v>
      </c>
      <c r="C218" s="17">
        <v>44</v>
      </c>
      <c r="D218" s="20">
        <v>-0.67569999999999997</v>
      </c>
      <c r="E218" s="20">
        <v>1.0529999999999999</v>
      </c>
      <c r="F218" s="20">
        <v>-0.79700000000000004</v>
      </c>
      <c r="G218" t="s">
        <v>487</v>
      </c>
    </row>
    <row r="219" spans="2:7">
      <c r="B219" s="34">
        <v>2019</v>
      </c>
      <c r="C219" s="17">
        <v>43</v>
      </c>
      <c r="D219" s="20">
        <v>-0.68759999999999999</v>
      </c>
      <c r="E219" s="20">
        <v>1.0464</v>
      </c>
      <c r="F219" s="20">
        <v>-0.87209999999999999</v>
      </c>
      <c r="G219" t="s">
        <v>468</v>
      </c>
    </row>
    <row r="220" spans="2:7">
      <c r="B220" s="34">
        <v>2019</v>
      </c>
      <c r="C220" s="17">
        <v>42</v>
      </c>
      <c r="D220" s="20">
        <v>-0.66310000000000002</v>
      </c>
      <c r="E220" s="20">
        <v>0.99399999999999999</v>
      </c>
      <c r="F220" s="20">
        <v>-0.87209999999999999</v>
      </c>
    </row>
    <row r="221" spans="2:7">
      <c r="B221" s="34">
        <v>2019</v>
      </c>
      <c r="C221" s="17">
        <v>41</v>
      </c>
      <c r="D221" s="20">
        <v>-0.7177</v>
      </c>
      <c r="E221" s="20">
        <v>0.83860000000000001</v>
      </c>
      <c r="F221" s="20">
        <v>-0.87209999999999999</v>
      </c>
    </row>
    <row r="222" spans="2:7">
      <c r="B222" s="34">
        <v>2019</v>
      </c>
      <c r="C222" s="17">
        <v>40</v>
      </c>
      <c r="D222" s="20">
        <v>-0.67300000000000004</v>
      </c>
      <c r="E222" s="20">
        <v>0.88280000000000003</v>
      </c>
      <c r="F222" s="20">
        <v>-0.97609999999999997</v>
      </c>
    </row>
    <row r="223" spans="2:7">
      <c r="B223" s="34">
        <v>2019</v>
      </c>
      <c r="C223" s="17">
        <v>39</v>
      </c>
      <c r="D223" s="20">
        <v>-0.74460000000000004</v>
      </c>
      <c r="E223" s="20">
        <v>0.91110000000000002</v>
      </c>
      <c r="F223" s="20">
        <v>-1.1306</v>
      </c>
      <c r="G223" t="s">
        <v>466</v>
      </c>
    </row>
    <row r="224" spans="2:7">
      <c r="B224" s="34">
        <v>2019</v>
      </c>
      <c r="C224" s="17">
        <v>38</v>
      </c>
      <c r="D224" s="20">
        <v>-0.66790000000000005</v>
      </c>
      <c r="E224" s="20">
        <v>0.91059999999999997</v>
      </c>
      <c r="F224" s="20">
        <v>-0.81059999999999999</v>
      </c>
      <c r="G224" t="s">
        <v>443</v>
      </c>
    </row>
    <row r="225" spans="2:7">
      <c r="B225" s="34">
        <v>2019</v>
      </c>
      <c r="C225" s="17">
        <v>37</v>
      </c>
      <c r="D225" s="20">
        <v>-0.72260000000000002</v>
      </c>
      <c r="E225" s="20">
        <v>0.81679999999999997</v>
      </c>
      <c r="F225" s="20">
        <v>-0.81059999999999999</v>
      </c>
    </row>
    <row r="226" spans="2:7">
      <c r="B226" s="34">
        <v>2019</v>
      </c>
      <c r="C226" s="17">
        <v>36</v>
      </c>
      <c r="D226" s="20">
        <v>-0.80079999999999996</v>
      </c>
      <c r="E226" s="20">
        <v>0.68330000000000002</v>
      </c>
      <c r="F226" s="20">
        <v>-0.81059999999999999</v>
      </c>
      <c r="G226" t="s">
        <v>486</v>
      </c>
    </row>
    <row r="227" spans="2:7">
      <c r="B227" s="34">
        <v>2019</v>
      </c>
      <c r="C227" s="17">
        <v>35</v>
      </c>
      <c r="D227" s="20">
        <v>-0.75829999999999997</v>
      </c>
      <c r="E227" s="20">
        <v>0.78410000000000002</v>
      </c>
      <c r="F227" s="20">
        <v>-0.81740000000000002</v>
      </c>
    </row>
    <row r="228" spans="2:7">
      <c r="B228" s="34">
        <v>2019</v>
      </c>
      <c r="C228" s="17">
        <v>34</v>
      </c>
      <c r="D228" s="20">
        <v>-0.74019999999999997</v>
      </c>
      <c r="E228" s="20">
        <v>0.88039999999999996</v>
      </c>
      <c r="F228" s="20">
        <v>-0.81740000000000002</v>
      </c>
      <c r="G228" t="s">
        <v>485</v>
      </c>
    </row>
    <row r="229" spans="2:7">
      <c r="B229" s="34">
        <v>2019</v>
      </c>
      <c r="C229" s="17">
        <v>33</v>
      </c>
      <c r="D229" s="20">
        <v>-0.76870000000000005</v>
      </c>
      <c r="E229" s="20">
        <v>0.96689999999999998</v>
      </c>
      <c r="F229" s="20">
        <v>-0.53039999999999998</v>
      </c>
    </row>
    <row r="230" spans="2:7">
      <c r="B230" s="34">
        <v>2019</v>
      </c>
      <c r="C230" s="17">
        <v>32</v>
      </c>
      <c r="D230" s="20">
        <v>-0.68510000000000004</v>
      </c>
      <c r="E230" s="20">
        <v>1.0109999999999999</v>
      </c>
      <c r="F230" s="20">
        <v>-0.53039999999999998</v>
      </c>
      <c r="G230" t="s">
        <v>484</v>
      </c>
    </row>
    <row r="231" spans="2:7">
      <c r="B231" s="34">
        <v>2019</v>
      </c>
      <c r="C231" s="17">
        <v>31</v>
      </c>
      <c r="D231" s="20">
        <v>-0.68130000000000002</v>
      </c>
      <c r="E231" s="20">
        <v>1.2882</v>
      </c>
      <c r="F231" s="20">
        <v>-0.64259999999999995</v>
      </c>
      <c r="G231" t="s">
        <v>483</v>
      </c>
    </row>
    <row r="232" spans="2:7">
      <c r="B232" s="34">
        <v>2019</v>
      </c>
      <c r="C232" s="17">
        <v>30</v>
      </c>
      <c r="D232" s="20">
        <v>-0.71130000000000004</v>
      </c>
      <c r="E232" s="20">
        <v>1.1631</v>
      </c>
      <c r="F232" s="20">
        <v>-0.64259999999999995</v>
      </c>
      <c r="G232" t="s">
        <v>482</v>
      </c>
    </row>
    <row r="233" spans="2:7">
      <c r="B233" s="34">
        <v>2019</v>
      </c>
      <c r="C233" s="17">
        <v>29</v>
      </c>
      <c r="D233" s="20">
        <v>-0.71609999999999996</v>
      </c>
      <c r="E233" s="20">
        <v>1.2144999999999999</v>
      </c>
      <c r="F233" s="20">
        <v>-0.64259999999999995</v>
      </c>
      <c r="G233" t="s">
        <v>481</v>
      </c>
    </row>
    <row r="234" spans="2:7">
      <c r="B234" s="34">
        <v>2019</v>
      </c>
      <c r="C234" s="17">
        <v>28</v>
      </c>
      <c r="D234" s="20">
        <v>-0.81010000000000004</v>
      </c>
      <c r="E234" s="20">
        <v>1.1817</v>
      </c>
      <c r="F234" s="20">
        <v>-0.64259999999999995</v>
      </c>
      <c r="G234" t="s">
        <v>480</v>
      </c>
    </row>
    <row r="235" spans="2:7">
      <c r="B235" s="34">
        <v>2019</v>
      </c>
      <c r="C235" s="17">
        <v>27</v>
      </c>
      <c r="D235" s="20">
        <v>-0.66979999999999995</v>
      </c>
      <c r="E235" s="20">
        <v>1.1224000000000001</v>
      </c>
      <c r="F235" s="20">
        <v>-0.64259999999999995</v>
      </c>
    </row>
    <row r="236" spans="2:7">
      <c r="B236" s="34">
        <v>2019</v>
      </c>
      <c r="C236" s="17">
        <v>26</v>
      </c>
      <c r="D236" s="20">
        <v>-0.64090000000000003</v>
      </c>
      <c r="E236" s="20">
        <v>1.1573</v>
      </c>
      <c r="F236" s="20">
        <v>-0.64259999999999995</v>
      </c>
    </row>
    <row r="237" spans="2:7">
      <c r="B237" s="34">
        <v>2019</v>
      </c>
      <c r="C237" s="17">
        <v>25</v>
      </c>
      <c r="D237" s="20">
        <v>-0.70409999999999995</v>
      </c>
      <c r="E237" s="20">
        <v>1.1372</v>
      </c>
      <c r="F237" s="20">
        <v>-0.59109999999999996</v>
      </c>
      <c r="G237" t="s">
        <v>479</v>
      </c>
    </row>
    <row r="238" spans="2:7">
      <c r="B238" s="34">
        <v>2019</v>
      </c>
      <c r="C238" s="17">
        <v>24</v>
      </c>
      <c r="D238" s="20">
        <v>-0.56869999999999998</v>
      </c>
      <c r="E238" s="20">
        <v>1.3228</v>
      </c>
      <c r="F238" s="20">
        <v>-0.52110000000000001</v>
      </c>
    </row>
    <row r="239" spans="2:7">
      <c r="B239" s="34">
        <v>2019</v>
      </c>
      <c r="C239" s="17">
        <v>23</v>
      </c>
      <c r="D239" s="20">
        <v>-0.61760000000000004</v>
      </c>
      <c r="E239" s="20">
        <v>1.4067000000000001</v>
      </c>
      <c r="F239" s="20">
        <v>-0.52110000000000001</v>
      </c>
    </row>
    <row r="240" spans="2:7">
      <c r="B240" s="34">
        <v>2019</v>
      </c>
      <c r="C240" s="17">
        <v>22</v>
      </c>
      <c r="D240" s="20">
        <v>-0.59150000000000003</v>
      </c>
      <c r="E240" s="20">
        <v>1.6979</v>
      </c>
      <c r="F240" s="20">
        <v>-0.42399999999999999</v>
      </c>
    </row>
    <row r="241" spans="2:7">
      <c r="B241" s="34">
        <v>2019</v>
      </c>
      <c r="C241" s="17">
        <v>21</v>
      </c>
      <c r="D241" s="20">
        <v>-0.61509999999999998</v>
      </c>
      <c r="E241" s="20">
        <v>1.5287999999999999</v>
      </c>
      <c r="F241" s="20">
        <v>-0.61450000000000005</v>
      </c>
      <c r="G241" t="s">
        <v>478</v>
      </c>
    </row>
    <row r="242" spans="2:7">
      <c r="B242" s="34">
        <v>2019</v>
      </c>
      <c r="C242" s="17">
        <v>20</v>
      </c>
      <c r="D242" s="20">
        <v>-0.66879999999999995</v>
      </c>
      <c r="E242" s="20">
        <v>1.5238</v>
      </c>
      <c r="F242" s="20">
        <v>-0.40679999999999999</v>
      </c>
    </row>
    <row r="243" spans="2:7">
      <c r="B243" s="34">
        <v>2019</v>
      </c>
      <c r="C243" s="17">
        <v>19</v>
      </c>
      <c r="D243" s="20">
        <v>-0.60950000000000004</v>
      </c>
      <c r="E243" s="20">
        <v>1.5588</v>
      </c>
      <c r="F243" s="20">
        <v>-0.40679999999999999</v>
      </c>
    </row>
    <row r="244" spans="2:7">
      <c r="B244" s="34">
        <v>2019</v>
      </c>
      <c r="C244" s="17">
        <v>18</v>
      </c>
      <c r="D244" s="20">
        <v>-0.58199999999999996</v>
      </c>
      <c r="E244" s="20">
        <v>1.5868</v>
      </c>
      <c r="F244" s="20">
        <v>-0.4456</v>
      </c>
      <c r="G244" t="s">
        <v>477</v>
      </c>
    </row>
    <row r="245" spans="2:7">
      <c r="B245" s="34">
        <v>2019</v>
      </c>
      <c r="C245" s="17">
        <v>17</v>
      </c>
      <c r="D245" s="20">
        <v>-0.58499999999999996</v>
      </c>
      <c r="E245" s="20">
        <v>1.5942000000000001</v>
      </c>
      <c r="F245" s="20">
        <v>-0.57509999999999994</v>
      </c>
      <c r="G245" t="s">
        <v>476</v>
      </c>
    </row>
    <row r="246" spans="2:7">
      <c r="B246" s="34">
        <v>2019</v>
      </c>
      <c r="C246" s="17">
        <v>16</v>
      </c>
      <c r="D246" s="20">
        <v>-0.56410000000000005</v>
      </c>
      <c r="E246" s="20">
        <v>1.6201000000000001</v>
      </c>
      <c r="F246" s="20">
        <v>-0.57509999999999994</v>
      </c>
    </row>
    <row r="247" spans="2:7">
      <c r="B247" s="34">
        <v>2019</v>
      </c>
      <c r="C247" s="17">
        <v>15</v>
      </c>
      <c r="D247" s="20">
        <v>-0.56410000000000005</v>
      </c>
      <c r="E247" s="20">
        <v>1.5841000000000001</v>
      </c>
      <c r="F247" s="20">
        <v>-0.58479999999999999</v>
      </c>
    </row>
    <row r="248" spans="2:7">
      <c r="B248" s="34">
        <v>2019</v>
      </c>
      <c r="C248" s="17">
        <v>14</v>
      </c>
      <c r="D248" s="20">
        <v>-0.52229999999999999</v>
      </c>
      <c r="E248" s="20">
        <v>1.5764</v>
      </c>
      <c r="F248" s="20">
        <v>-0.39319999999999999</v>
      </c>
    </row>
    <row r="249" spans="2:7">
      <c r="B249" s="34">
        <v>2019</v>
      </c>
      <c r="C249" s="17">
        <v>13</v>
      </c>
      <c r="D249" s="20">
        <v>-0.43509999999999999</v>
      </c>
      <c r="E249" s="20">
        <v>1.5708</v>
      </c>
      <c r="F249" s="20">
        <v>-0.45350000000000001</v>
      </c>
    </row>
    <row r="250" spans="2:7">
      <c r="B250" s="34">
        <v>2019</v>
      </c>
      <c r="C250" s="17">
        <v>12</v>
      </c>
      <c r="D250" s="20">
        <v>-0.435</v>
      </c>
      <c r="E250" s="20">
        <v>1.6214999999999999</v>
      </c>
      <c r="F250" s="20">
        <v>-0.48530000000000001</v>
      </c>
    </row>
    <row r="251" spans="2:7">
      <c r="B251" s="34">
        <v>2019</v>
      </c>
      <c r="C251" s="17">
        <v>11</v>
      </c>
      <c r="D251" s="20">
        <v>-0.52869999999999995</v>
      </c>
      <c r="E251" s="20">
        <v>1.6692</v>
      </c>
      <c r="F251" s="20">
        <v>-0.54</v>
      </c>
    </row>
    <row r="252" spans="2:7">
      <c r="B252" s="34">
        <v>2019</v>
      </c>
      <c r="C252" s="17">
        <v>10</v>
      </c>
      <c r="D252" s="20">
        <v>-0.48799999999999999</v>
      </c>
      <c r="E252" s="20">
        <v>1.7373000000000001</v>
      </c>
      <c r="F252" s="20">
        <v>-0.57809999999999995</v>
      </c>
    </row>
    <row r="253" spans="2:7">
      <c r="B253" s="34">
        <v>2019</v>
      </c>
      <c r="C253" s="17">
        <v>9</v>
      </c>
      <c r="D253" s="20">
        <v>-0.51590000000000003</v>
      </c>
      <c r="E253" s="20">
        <v>1.7612000000000001</v>
      </c>
      <c r="F253" s="20">
        <v>-0.38719999999999999</v>
      </c>
    </row>
    <row r="254" spans="2:7">
      <c r="B254" s="34">
        <v>2019</v>
      </c>
      <c r="C254" s="17">
        <v>8</v>
      </c>
      <c r="D254" s="20">
        <v>-0.52080000000000004</v>
      </c>
      <c r="E254" s="20">
        <v>1.7365999999999999</v>
      </c>
      <c r="F254" s="20">
        <v>-0.42959999999999998</v>
      </c>
      <c r="G254" t="s">
        <v>433</v>
      </c>
    </row>
    <row r="255" spans="2:7">
      <c r="B255" s="34">
        <v>2019</v>
      </c>
      <c r="C255" s="17">
        <v>7</v>
      </c>
      <c r="D255" s="20">
        <v>-0.46760000000000002</v>
      </c>
      <c r="E255" s="20">
        <v>1.8726</v>
      </c>
      <c r="F255" s="20">
        <v>-0.51639999999999997</v>
      </c>
    </row>
    <row r="256" spans="2:7">
      <c r="B256" s="34">
        <v>2019</v>
      </c>
      <c r="C256" s="17">
        <v>6</v>
      </c>
      <c r="D256" s="20">
        <v>-0.46579999999999999</v>
      </c>
      <c r="E256" s="20">
        <v>1.8956999999999999</v>
      </c>
      <c r="F256" s="20">
        <v>-0.51639999999999997</v>
      </c>
    </row>
    <row r="257" spans="2:15">
      <c r="B257" s="34">
        <v>2019</v>
      </c>
      <c r="C257" s="17">
        <v>5</v>
      </c>
      <c r="D257" s="20">
        <v>-0.434</v>
      </c>
      <c r="E257" s="20">
        <v>1.9751000000000001</v>
      </c>
      <c r="F257" s="20">
        <v>-0.52529999999999999</v>
      </c>
    </row>
    <row r="258" spans="2:15">
      <c r="B258" s="34">
        <v>2019</v>
      </c>
      <c r="C258" s="17">
        <v>4</v>
      </c>
      <c r="D258" s="20">
        <v>-0.50919999999999999</v>
      </c>
      <c r="E258" s="20">
        <v>1.9926999999999999</v>
      </c>
      <c r="F258" s="20">
        <v>-0.40529999999999999</v>
      </c>
    </row>
    <row r="259" spans="2:15">
      <c r="B259" s="34">
        <v>2019</v>
      </c>
      <c r="C259" s="17">
        <v>3</v>
      </c>
      <c r="D259" s="20">
        <v>-0.45910000000000001</v>
      </c>
      <c r="E259" s="20">
        <v>2.0123000000000002</v>
      </c>
      <c r="F259" s="20">
        <v>-0.44750000000000001</v>
      </c>
      <c r="G259" t="s">
        <v>475</v>
      </c>
    </row>
    <row r="260" spans="2:15">
      <c r="B260" s="34">
        <v>2019</v>
      </c>
      <c r="C260" s="17">
        <v>2</v>
      </c>
      <c r="D260" s="20">
        <v>-0.433</v>
      </c>
      <c r="E260" s="20">
        <v>2.0295999999999998</v>
      </c>
      <c r="F260" s="20">
        <v>-0.76229999999999998</v>
      </c>
      <c r="G260" t="s">
        <v>474</v>
      </c>
      <c r="L260" s="17"/>
      <c r="M260" s="20"/>
      <c r="N260" s="20"/>
      <c r="O260" s="20"/>
    </row>
    <row r="261" spans="2:15">
      <c r="B261" s="30">
        <v>2018</v>
      </c>
      <c r="C261" s="17">
        <v>1</v>
      </c>
      <c r="D261" s="20">
        <v>-0.44729999999999998</v>
      </c>
      <c r="E261" s="39">
        <v>1.9579</v>
      </c>
      <c r="F261" s="20">
        <v>-0.76229999999999998</v>
      </c>
      <c r="G261" t="s">
        <v>473</v>
      </c>
    </row>
    <row r="262" spans="2:15">
      <c r="B262" s="30">
        <v>2018</v>
      </c>
      <c r="C262" s="17">
        <v>52</v>
      </c>
      <c r="D262" s="20">
        <v>-0.4027</v>
      </c>
      <c r="E262" s="20">
        <v>2.0668000000000002</v>
      </c>
      <c r="F262" s="20">
        <v>-0.76229999999999998</v>
      </c>
    </row>
    <row r="263" spans="2:15">
      <c r="B263" s="30">
        <v>2018</v>
      </c>
      <c r="C263" s="17">
        <v>51</v>
      </c>
      <c r="D263" s="20">
        <v>-0.45569999999999999</v>
      </c>
      <c r="E263" s="20">
        <v>2.0642</v>
      </c>
      <c r="F263" s="20">
        <v>-0.76229999999999998</v>
      </c>
    </row>
    <row r="264" spans="2:15">
      <c r="B264" s="30">
        <v>2018</v>
      </c>
      <c r="C264" s="17">
        <v>50</v>
      </c>
      <c r="D264" s="20">
        <v>-0.52480000000000004</v>
      </c>
      <c r="E264" s="20">
        <v>2.0689000000000002</v>
      </c>
      <c r="F264" s="20">
        <v>-0.41570000000000001</v>
      </c>
      <c r="G264" t="s">
        <v>472</v>
      </c>
    </row>
    <row r="265" spans="2:15">
      <c r="B265" s="30">
        <v>2018</v>
      </c>
      <c r="C265" s="17">
        <v>49</v>
      </c>
      <c r="D265" s="20">
        <v>-0.42959999999999998</v>
      </c>
      <c r="E265" s="20">
        <v>2.0813999999999999</v>
      </c>
      <c r="F265" s="20">
        <v>-0.2757</v>
      </c>
      <c r="G265" t="s">
        <v>471</v>
      </c>
    </row>
    <row r="266" spans="2:15">
      <c r="B266" s="30">
        <v>2018</v>
      </c>
      <c r="C266" s="17">
        <v>48</v>
      </c>
      <c r="D266" s="20">
        <v>-0.55510000000000004</v>
      </c>
      <c r="E266" s="20">
        <v>2.0853000000000002</v>
      </c>
      <c r="F266" s="20">
        <v>-0.2757</v>
      </c>
    </row>
    <row r="267" spans="2:15">
      <c r="B267" s="30">
        <v>2018</v>
      </c>
      <c r="C267" s="17">
        <v>47</v>
      </c>
      <c r="D267" s="20">
        <v>-0.42159999999999997</v>
      </c>
      <c r="E267" s="20">
        <v>2.0728</v>
      </c>
      <c r="F267" s="20">
        <v>-0.2757</v>
      </c>
      <c r="G267" t="s">
        <v>470</v>
      </c>
    </row>
    <row r="268" spans="2:15">
      <c r="B268" s="30">
        <v>2018</v>
      </c>
      <c r="C268" s="17">
        <v>46</v>
      </c>
      <c r="D268" s="20">
        <v>-0.53459999999999996</v>
      </c>
      <c r="E268" s="20">
        <v>2.0748000000000002</v>
      </c>
      <c r="F268" s="20">
        <v>-0.49780000000000002</v>
      </c>
      <c r="G268" t="s">
        <v>469</v>
      </c>
    </row>
    <row r="269" spans="2:15">
      <c r="B269" s="30">
        <v>2018</v>
      </c>
      <c r="C269" s="17">
        <v>45</v>
      </c>
      <c r="D269" s="20">
        <v>-0.50139999999999996</v>
      </c>
      <c r="E269" s="20">
        <v>2.0943000000000001</v>
      </c>
      <c r="F269" s="20">
        <v>-0.49780000000000002</v>
      </c>
    </row>
    <row r="270" spans="2:15">
      <c r="B270" s="30">
        <v>2018</v>
      </c>
      <c r="C270" s="17">
        <v>44</v>
      </c>
      <c r="D270" s="20">
        <v>-0.50190000000000001</v>
      </c>
      <c r="E270" s="20">
        <v>2.085</v>
      </c>
      <c r="F270" s="20">
        <v>-0.49780000000000002</v>
      </c>
    </row>
    <row r="271" spans="2:15">
      <c r="B271" s="30">
        <v>2018</v>
      </c>
      <c r="C271" s="17">
        <v>43</v>
      </c>
      <c r="D271" s="20">
        <v>-0.57579999999999998</v>
      </c>
      <c r="E271" s="20">
        <v>2.0909</v>
      </c>
      <c r="F271" s="20">
        <v>-1.6508</v>
      </c>
      <c r="G271" t="s">
        <v>468</v>
      </c>
    </row>
    <row r="272" spans="2:15">
      <c r="B272" s="30">
        <v>2018</v>
      </c>
      <c r="C272" s="17">
        <v>42</v>
      </c>
      <c r="D272" s="20">
        <v>-0.51119999999999999</v>
      </c>
      <c r="E272" s="20">
        <v>2.1027999999999998</v>
      </c>
      <c r="F272" s="20">
        <v>-1.7705</v>
      </c>
    </row>
    <row r="273" spans="2:7">
      <c r="B273" s="30">
        <v>2018</v>
      </c>
      <c r="C273" s="17">
        <v>41</v>
      </c>
      <c r="D273" s="20">
        <v>-0.49330000000000002</v>
      </c>
      <c r="E273" s="20">
        <v>2.1141000000000001</v>
      </c>
      <c r="F273" s="20">
        <v>-1.7705</v>
      </c>
    </row>
    <row r="274" spans="2:7">
      <c r="B274" s="30">
        <v>2018</v>
      </c>
      <c r="C274" s="17">
        <v>40</v>
      </c>
      <c r="D274" s="20">
        <v>-0.53500000000000003</v>
      </c>
      <c r="E274" s="20">
        <v>2.0758000000000001</v>
      </c>
      <c r="F274" s="20">
        <v>-0.64300000000000002</v>
      </c>
      <c r="G274" t="s">
        <v>467</v>
      </c>
    </row>
    <row r="275" spans="2:7">
      <c r="B275" s="30">
        <v>2018</v>
      </c>
      <c r="C275" s="17">
        <v>39</v>
      </c>
      <c r="D275" s="20">
        <v>-0.46289999999999998</v>
      </c>
      <c r="E275" s="20">
        <v>2.0869</v>
      </c>
      <c r="F275" s="20">
        <v>-0.71889999999999998</v>
      </c>
      <c r="G275" t="s">
        <v>466</v>
      </c>
    </row>
    <row r="276" spans="2:7">
      <c r="B276" s="30">
        <v>2018</v>
      </c>
      <c r="C276" s="17">
        <v>38</v>
      </c>
      <c r="D276" s="20">
        <v>-0.53120000000000001</v>
      </c>
      <c r="E276" s="20">
        <v>2.0727000000000002</v>
      </c>
      <c r="F276" s="20">
        <v>-0.71889999999999998</v>
      </c>
      <c r="G276" t="s">
        <v>443</v>
      </c>
    </row>
    <row r="277" spans="2:7">
      <c r="B277" s="30">
        <v>2018</v>
      </c>
      <c r="C277" s="17">
        <v>37</v>
      </c>
      <c r="D277" s="20">
        <v>-0.62990000000000002</v>
      </c>
      <c r="E277" s="20">
        <v>2.0745</v>
      </c>
      <c r="F277" s="20">
        <v>-0.71889999999999998</v>
      </c>
    </row>
    <row r="278" spans="2:7">
      <c r="B278" s="30">
        <v>2018</v>
      </c>
      <c r="C278" s="17">
        <v>36</v>
      </c>
      <c r="D278" s="20">
        <v>-0.52029999999999998</v>
      </c>
      <c r="E278" s="20">
        <v>2.0596000000000001</v>
      </c>
      <c r="F278" s="20">
        <v>-0.71889999999999998</v>
      </c>
      <c r="G278" t="s">
        <v>465</v>
      </c>
    </row>
    <row r="279" spans="2:7">
      <c r="B279" s="30">
        <v>2018</v>
      </c>
      <c r="C279" s="17">
        <v>35</v>
      </c>
      <c r="D279" s="20">
        <v>-0.50849999999999995</v>
      </c>
      <c r="E279" s="20">
        <v>2.0718000000000001</v>
      </c>
      <c r="F279" s="20">
        <v>-0.65939999999999999</v>
      </c>
      <c r="G279" t="s">
        <v>464</v>
      </c>
    </row>
    <row r="280" spans="2:7">
      <c r="B280" s="30">
        <v>2018</v>
      </c>
      <c r="C280" s="17">
        <v>34</v>
      </c>
      <c r="D280" s="20">
        <v>-0.50109999999999999</v>
      </c>
      <c r="E280" s="20">
        <v>2.0600999999999998</v>
      </c>
      <c r="F280" s="20">
        <v>-0.65939999999999999</v>
      </c>
    </row>
    <row r="281" spans="2:7">
      <c r="B281" s="30">
        <v>2018</v>
      </c>
      <c r="C281" s="17">
        <v>33</v>
      </c>
      <c r="D281" s="20">
        <v>-0.37180000000000002</v>
      </c>
      <c r="E281" s="20">
        <v>2.0619999999999998</v>
      </c>
      <c r="F281" s="20">
        <v>-0.65939999999999999</v>
      </c>
      <c r="G281" t="s">
        <v>463</v>
      </c>
    </row>
    <row r="282" spans="2:7">
      <c r="B282" s="30">
        <v>2018</v>
      </c>
      <c r="C282" s="17">
        <v>32</v>
      </c>
      <c r="D282" s="20">
        <v>-0.55389999999999995</v>
      </c>
      <c r="E282" s="20">
        <v>2.0771000000000002</v>
      </c>
      <c r="F282" s="20">
        <v>-0.51970000000000005</v>
      </c>
    </row>
    <row r="283" spans="2:7">
      <c r="B283" s="30">
        <v>2018</v>
      </c>
      <c r="C283" s="17">
        <v>31</v>
      </c>
      <c r="D283" s="20">
        <v>-0.52259999999999995</v>
      </c>
      <c r="E283" s="20">
        <v>2.1118000000000001</v>
      </c>
      <c r="F283" s="20">
        <v>-0.51970000000000005</v>
      </c>
    </row>
    <row r="284" spans="2:7">
      <c r="B284" s="30">
        <v>2018</v>
      </c>
      <c r="C284" s="17">
        <v>30</v>
      </c>
      <c r="D284" s="20">
        <v>-0.57479999999999998</v>
      </c>
      <c r="E284" s="20">
        <v>2.08</v>
      </c>
      <c r="F284" s="20">
        <v>-0.61629999999999996</v>
      </c>
    </row>
    <row r="285" spans="2:7">
      <c r="B285" s="30">
        <v>2018</v>
      </c>
      <c r="C285" s="17">
        <v>29</v>
      </c>
      <c r="D285" s="20">
        <v>-0.59740000000000004</v>
      </c>
      <c r="E285" s="20">
        <v>2.0516999999999999</v>
      </c>
      <c r="F285" s="20">
        <v>-0.62560000000000004</v>
      </c>
      <c r="G285" t="s">
        <v>462</v>
      </c>
    </row>
    <row r="286" spans="2:7">
      <c r="B286" s="30">
        <v>2018</v>
      </c>
      <c r="C286" s="17">
        <v>28</v>
      </c>
      <c r="D286" s="20">
        <v>-0.51680000000000004</v>
      </c>
      <c r="E286" s="20">
        <v>2.0651999999999999</v>
      </c>
      <c r="F286" s="20">
        <v>-0.56830000000000003</v>
      </c>
    </row>
    <row r="287" spans="2:7">
      <c r="B287" s="30">
        <v>2018</v>
      </c>
      <c r="C287" s="17">
        <v>27</v>
      </c>
      <c r="D287" s="20">
        <v>-0.50190000000000001</v>
      </c>
      <c r="E287" s="20">
        <v>2.0545</v>
      </c>
      <c r="F287" s="20">
        <v>-0.56830000000000003</v>
      </c>
    </row>
    <row r="288" spans="2:7">
      <c r="B288" s="30">
        <v>2018</v>
      </c>
      <c r="C288" s="17">
        <v>26</v>
      </c>
      <c r="D288" s="20">
        <v>-0.44177</v>
      </c>
      <c r="E288" s="20">
        <v>2.0703</v>
      </c>
      <c r="F288" s="20">
        <v>-0.42231999999999997</v>
      </c>
    </row>
    <row r="289" spans="2:7">
      <c r="B289" s="30">
        <v>2018</v>
      </c>
      <c r="C289" s="17">
        <v>25</v>
      </c>
      <c r="D289" s="20">
        <v>-0.47686000000000001</v>
      </c>
      <c r="E289" s="20">
        <v>2.0956600000000001</v>
      </c>
      <c r="F289" s="20">
        <v>-0.52727999999999997</v>
      </c>
      <c r="G289" t="s">
        <v>459</v>
      </c>
    </row>
    <row r="290" spans="2:7">
      <c r="B290" s="30">
        <v>2018</v>
      </c>
      <c r="C290" s="17">
        <v>24</v>
      </c>
      <c r="D290" s="20">
        <v>-0.54295000000000004</v>
      </c>
      <c r="E290" s="20">
        <v>2.1434600000000001</v>
      </c>
      <c r="F290" s="20">
        <v>-0.52727999999999997</v>
      </c>
    </row>
    <row r="291" spans="2:7">
      <c r="B291" s="30">
        <v>2018</v>
      </c>
      <c r="C291" s="17">
        <v>23</v>
      </c>
      <c r="D291" s="20">
        <v>-0.54876999999999998</v>
      </c>
      <c r="E291" s="20">
        <v>2.1229300000000002</v>
      </c>
      <c r="F291" s="20">
        <v>-0.55108000000000001</v>
      </c>
    </row>
    <row r="292" spans="2:7">
      <c r="B292" s="30">
        <v>2018</v>
      </c>
      <c r="C292" s="17">
        <v>22</v>
      </c>
      <c r="D292" s="20">
        <v>-0.51676999999999995</v>
      </c>
      <c r="E292" s="20">
        <v>2.0876899999999998</v>
      </c>
      <c r="F292" s="20">
        <v>-0.55108000000000001</v>
      </c>
      <c r="G292" t="s">
        <v>458</v>
      </c>
    </row>
    <row r="293" spans="2:7">
      <c r="B293" s="30">
        <v>2018</v>
      </c>
      <c r="C293" s="17">
        <v>21</v>
      </c>
      <c r="D293" s="20">
        <v>-0.50480000000000003</v>
      </c>
      <c r="E293" s="20">
        <v>2.1320999999999999</v>
      </c>
      <c r="F293" s="20">
        <v>-0.45043</v>
      </c>
    </row>
    <row r="294" spans="2:7">
      <c r="B294" s="30">
        <v>2018</v>
      </c>
      <c r="C294" s="17">
        <v>20</v>
      </c>
      <c r="D294" s="20">
        <v>-0.48042000000000001</v>
      </c>
      <c r="E294" s="20">
        <v>2.1654800000000001</v>
      </c>
      <c r="F294" s="20">
        <v>-0.31135000000000002</v>
      </c>
    </row>
    <row r="295" spans="2:7">
      <c r="B295" s="30">
        <v>2018</v>
      </c>
      <c r="C295" s="17">
        <v>19</v>
      </c>
      <c r="D295" s="20">
        <v>-0.49508000000000002</v>
      </c>
      <c r="E295" s="20">
        <v>2.1773899999999999</v>
      </c>
      <c r="F295" s="20">
        <v>-0.62948999999999999</v>
      </c>
      <c r="G295" t="s">
        <v>457</v>
      </c>
    </row>
    <row r="296" spans="2:7">
      <c r="B296" s="30">
        <v>2018</v>
      </c>
      <c r="C296" s="17">
        <v>18</v>
      </c>
      <c r="D296" s="20">
        <v>-0.54947999999999997</v>
      </c>
      <c r="E296" s="20">
        <v>2.12805</v>
      </c>
      <c r="F296" s="20">
        <v>-0.62948999999999999</v>
      </c>
    </row>
    <row r="297" spans="2:7">
      <c r="B297" s="30">
        <v>2018</v>
      </c>
      <c r="C297" s="17">
        <v>17</v>
      </c>
      <c r="D297" s="20">
        <v>-0.52456999999999998</v>
      </c>
      <c r="E297" s="20">
        <v>2.1673900000000001</v>
      </c>
      <c r="F297" s="20">
        <v>-0.4748</v>
      </c>
      <c r="G297" t="s">
        <v>456</v>
      </c>
    </row>
    <row r="298" spans="2:7">
      <c r="B298" s="30">
        <v>2018</v>
      </c>
      <c r="C298" s="17">
        <v>16</v>
      </c>
      <c r="D298" s="20">
        <v>-0.55225999999999997</v>
      </c>
      <c r="E298" s="20">
        <v>2.1125400000000001</v>
      </c>
      <c r="F298" s="20">
        <v>-0.47720000000000001</v>
      </c>
      <c r="G298" t="s">
        <v>455</v>
      </c>
    </row>
    <row r="299" spans="2:7">
      <c r="B299" s="30">
        <v>2018</v>
      </c>
      <c r="C299" s="17">
        <v>15</v>
      </c>
      <c r="D299" s="20">
        <v>-0.55225999999999997</v>
      </c>
      <c r="E299" s="20">
        <f>2.09192</f>
        <v>2.09192</v>
      </c>
      <c r="F299" s="20">
        <f>-0.40738</f>
        <v>-0.40738000000000002</v>
      </c>
    </row>
    <row r="300" spans="2:7">
      <c r="B300" s="30">
        <v>2018</v>
      </c>
      <c r="C300" s="17">
        <v>14</v>
      </c>
      <c r="D300" s="20">
        <v>-0.54259999999999997</v>
      </c>
      <c r="E300" s="20">
        <v>2.08019</v>
      </c>
      <c r="F300" s="20">
        <v>-0.50788</v>
      </c>
      <c r="G300" t="s">
        <v>434</v>
      </c>
    </row>
    <row r="301" spans="2:7">
      <c r="B301" s="30">
        <v>2018</v>
      </c>
      <c r="C301" s="17">
        <v>13</v>
      </c>
      <c r="D301" s="20">
        <v>-0.38030000000000003</v>
      </c>
      <c r="E301" s="20">
        <v>2.1381999999999999</v>
      </c>
      <c r="F301" s="20">
        <v>-0.57423000000000002</v>
      </c>
    </row>
    <row r="302" spans="2:7">
      <c r="B302" s="30">
        <v>2018</v>
      </c>
      <c r="C302" s="17">
        <v>12</v>
      </c>
      <c r="D302" s="20">
        <v>-0.51670000000000005</v>
      </c>
      <c r="E302" s="20">
        <v>2.1721599999999999</v>
      </c>
      <c r="F302" s="20">
        <v>-0.57423000000000002</v>
      </c>
    </row>
    <row r="303" spans="2:7">
      <c r="B303" s="30">
        <v>2018</v>
      </c>
      <c r="C303" s="17">
        <v>11</v>
      </c>
      <c r="D303" s="25">
        <v>-0.53508999999999995</v>
      </c>
      <c r="E303" s="25">
        <v>2.2040799999999998</v>
      </c>
      <c r="F303" s="20">
        <v>-0.57843999999999995</v>
      </c>
      <c r="G303" t="s">
        <v>454</v>
      </c>
    </row>
    <row r="304" spans="2:7">
      <c r="B304" s="30">
        <v>2018</v>
      </c>
      <c r="C304" s="17">
        <v>10</v>
      </c>
      <c r="D304" s="20">
        <v>-0.46921000000000002</v>
      </c>
      <c r="E304" s="20">
        <v>2.2866300000000002</v>
      </c>
      <c r="F304" s="20">
        <f>F305</f>
        <v>-0.57843999999999995</v>
      </c>
      <c r="G304" t="s">
        <v>453</v>
      </c>
    </row>
    <row r="305" spans="2:17">
      <c r="B305" s="30">
        <v>2018</v>
      </c>
      <c r="C305" s="17">
        <v>9</v>
      </c>
      <c r="D305" s="20">
        <v>-0.57230999999999999</v>
      </c>
      <c r="E305" s="20">
        <v>2.32572</v>
      </c>
      <c r="F305" s="20">
        <v>-0.57843999999999995</v>
      </c>
      <c r="G305" t="s">
        <v>452</v>
      </c>
    </row>
    <row r="306" spans="2:17">
      <c r="B306" s="30">
        <v>2018</v>
      </c>
      <c r="C306" s="17">
        <v>8</v>
      </c>
      <c r="D306" s="20">
        <v>-0.67252000000000001</v>
      </c>
      <c r="E306" s="20">
        <v>2.4042599999999998</v>
      </c>
      <c r="F306" s="20">
        <v>-0.46800999999999998</v>
      </c>
      <c r="G306" t="s">
        <v>451</v>
      </c>
    </row>
    <row r="307" spans="2:17">
      <c r="B307" s="30">
        <v>2018</v>
      </c>
      <c r="C307" s="17">
        <v>7</v>
      </c>
      <c r="D307" s="20">
        <v>-0.45243</v>
      </c>
      <c r="E307" s="20">
        <v>2.3936899999999999</v>
      </c>
      <c r="F307" s="20">
        <v>-0.46800999999999998</v>
      </c>
      <c r="G307" t="s">
        <v>450</v>
      </c>
    </row>
    <row r="308" spans="2:17">
      <c r="B308" s="30">
        <v>2018</v>
      </c>
      <c r="C308" s="17">
        <v>6</v>
      </c>
      <c r="D308" s="20">
        <v>-0.47060000000000002</v>
      </c>
      <c r="E308" s="20">
        <v>2.26248</v>
      </c>
      <c r="F308" s="20">
        <v>-0.46438000000000001</v>
      </c>
    </row>
    <row r="309" spans="2:17">
      <c r="B309" s="30">
        <v>2018</v>
      </c>
      <c r="C309" s="17">
        <v>5</v>
      </c>
      <c r="D309" s="20">
        <v>-0.61195999999999995</v>
      </c>
      <c r="E309" s="20">
        <v>2.1653099999999998</v>
      </c>
      <c r="F309" s="20">
        <v>-0.36509000000000003</v>
      </c>
    </row>
    <row r="310" spans="2:17">
      <c r="B310" s="30">
        <v>2018</v>
      </c>
      <c r="C310" s="17">
        <v>4</v>
      </c>
      <c r="D310" s="20">
        <v>-0.61228000000000005</v>
      </c>
      <c r="E310" s="20">
        <v>2.12201</v>
      </c>
      <c r="F310" s="20">
        <v>-0.36509000000000003</v>
      </c>
      <c r="G310" t="s">
        <v>449</v>
      </c>
    </row>
    <row r="311" spans="2:17">
      <c r="B311" s="30">
        <v>2018</v>
      </c>
      <c r="C311" s="17">
        <v>3</v>
      </c>
      <c r="D311" s="20">
        <v>-0.61228000000000005</v>
      </c>
      <c r="E311" s="20">
        <v>2.0780099999999999</v>
      </c>
      <c r="F311" s="20">
        <v>-0.36509000000000003</v>
      </c>
      <c r="G311" t="s">
        <v>448</v>
      </c>
    </row>
    <row r="312" spans="2:17">
      <c r="B312" s="30">
        <v>2018</v>
      </c>
      <c r="C312" s="17">
        <v>2</v>
      </c>
      <c r="D312" s="20">
        <v>-0.59138000000000002</v>
      </c>
      <c r="E312" s="20">
        <v>2.0469300000000001</v>
      </c>
      <c r="F312" s="20">
        <v>-0.36509000000000003</v>
      </c>
    </row>
    <row r="313" spans="2:17">
      <c r="B313" s="30">
        <v>2017</v>
      </c>
      <c r="C313" s="17">
        <v>1</v>
      </c>
      <c r="D313" s="20">
        <v>-0.52303999999999995</v>
      </c>
      <c r="E313" s="39">
        <v>2.0484</v>
      </c>
      <c r="F313" s="20">
        <v>-0.36509000000000003</v>
      </c>
      <c r="G313" t="s">
        <v>447</v>
      </c>
    </row>
    <row r="314" spans="2:17">
      <c r="B314" s="30">
        <v>2017</v>
      </c>
      <c r="C314" s="17">
        <v>52</v>
      </c>
      <c r="D314" s="20">
        <v>-0.52515000000000001</v>
      </c>
      <c r="E314" s="20">
        <v>2.0656099999999999</v>
      </c>
      <c r="F314" s="20">
        <v>-0.36509000000000003</v>
      </c>
      <c r="G314" t="s">
        <v>446</v>
      </c>
    </row>
    <row r="315" spans="2:17">
      <c r="B315" s="30">
        <v>2017</v>
      </c>
      <c r="C315" s="17">
        <v>51</v>
      </c>
      <c r="D315" s="20">
        <v>-0.51512999999999998</v>
      </c>
      <c r="E315" s="20">
        <v>2.0477599999999998</v>
      </c>
      <c r="F315" s="20">
        <v>-0.51407000000000003</v>
      </c>
      <c r="G315" t="s">
        <v>445</v>
      </c>
    </row>
    <row r="316" spans="2:17">
      <c r="B316" s="30">
        <v>2017</v>
      </c>
      <c r="C316" s="17">
        <v>50</v>
      </c>
      <c r="D316" s="20">
        <v>-0.54430000000000001</v>
      </c>
      <c r="E316" s="20">
        <v>2.0314399999999999</v>
      </c>
      <c r="F316" s="20">
        <v>-0.4</v>
      </c>
      <c r="G316" t="s">
        <v>542</v>
      </c>
    </row>
    <row r="317" spans="2:17">
      <c r="B317" s="30">
        <v>2017</v>
      </c>
      <c r="C317" s="17">
        <v>49</v>
      </c>
      <c r="D317" s="20">
        <v>-0.61</v>
      </c>
      <c r="E317" s="20">
        <v>2.04</v>
      </c>
      <c r="F317" s="20">
        <v>-0.4</v>
      </c>
    </row>
    <row r="318" spans="2:17">
      <c r="B318" s="30">
        <v>2017</v>
      </c>
      <c r="C318" s="17">
        <v>48</v>
      </c>
      <c r="D318" s="20">
        <v>-0.58609999999999995</v>
      </c>
      <c r="E318" s="20">
        <v>2.05844</v>
      </c>
      <c r="F318" s="20">
        <v>-0.40283999999999998</v>
      </c>
      <c r="O318" s="20"/>
      <c r="P318" s="20"/>
      <c r="Q318" s="20"/>
    </row>
    <row r="319" spans="2:17">
      <c r="B319" s="30">
        <v>2017</v>
      </c>
      <c r="C319" s="17">
        <v>47</v>
      </c>
      <c r="D319" s="20">
        <v>-0.53876999999999997</v>
      </c>
      <c r="E319" s="20">
        <v>2.0710600000000001</v>
      </c>
      <c r="F319" s="20">
        <v>-0.51724000000000003</v>
      </c>
    </row>
    <row r="320" spans="2:17">
      <c r="B320" s="30">
        <v>2017</v>
      </c>
      <c r="C320" s="17">
        <v>46</v>
      </c>
      <c r="D320" s="20">
        <v>-0.53788000000000002</v>
      </c>
      <c r="E320" s="20">
        <v>2.0968900000000001</v>
      </c>
      <c r="F320" s="20">
        <v>-0.56999999999999995</v>
      </c>
    </row>
    <row r="321" spans="2:7">
      <c r="B321" s="30">
        <v>2017</v>
      </c>
      <c r="C321" s="17">
        <v>45</v>
      </c>
      <c r="D321" s="20">
        <v>-0.61824999999999997</v>
      </c>
      <c r="E321" s="20">
        <v>2.0804499999999999</v>
      </c>
      <c r="F321" s="20">
        <v>-0.56999999999999995</v>
      </c>
    </row>
    <row r="322" spans="2:7">
      <c r="B322" s="30">
        <v>2017</v>
      </c>
      <c r="C322" s="17">
        <v>44</v>
      </c>
      <c r="D322" s="20">
        <v>-0.52071000000000001</v>
      </c>
      <c r="E322" s="20">
        <v>2.1114000000000002</v>
      </c>
      <c r="F322" s="20">
        <v>-0.56999999999999995</v>
      </c>
      <c r="G322" t="s">
        <v>443</v>
      </c>
    </row>
    <row r="323" spans="2:7">
      <c r="B323" s="30">
        <v>2017</v>
      </c>
      <c r="C323" s="17">
        <v>43</v>
      </c>
      <c r="D323" s="20">
        <v>-0.80057</v>
      </c>
      <c r="E323" s="20">
        <v>2.1478600000000001</v>
      </c>
      <c r="F323" s="20">
        <v>-0.57296999999999998</v>
      </c>
    </row>
    <row r="324" spans="2:7">
      <c r="B324" s="30">
        <v>2017</v>
      </c>
      <c r="C324" s="17">
        <v>42</v>
      </c>
      <c r="D324" s="20">
        <v>-0.58709</v>
      </c>
      <c r="E324" s="20">
        <v>2.1159599999999998</v>
      </c>
      <c r="F324" s="20">
        <v>-0.57296999999999998</v>
      </c>
      <c r="G324" t="s">
        <v>442</v>
      </c>
    </row>
    <row r="325" spans="2:7">
      <c r="B325" s="30">
        <v>2017</v>
      </c>
      <c r="C325" s="17">
        <v>41</v>
      </c>
      <c r="D325" s="20">
        <v>-0.65115999999999996</v>
      </c>
      <c r="E325" s="20">
        <v>2.1226400000000001</v>
      </c>
      <c r="F325" s="20">
        <v>-0.39734999999999998</v>
      </c>
    </row>
    <row r="326" spans="2:7">
      <c r="B326" s="30">
        <v>2017</v>
      </c>
      <c r="C326" s="17">
        <v>40</v>
      </c>
      <c r="D326" s="20">
        <v>-0.60155000000000003</v>
      </c>
      <c r="E326" s="20">
        <v>2.1234600000000001</v>
      </c>
      <c r="F326" s="20">
        <v>-0.39727000000000001</v>
      </c>
    </row>
    <row r="327" spans="2:7">
      <c r="B327" s="30">
        <v>2017</v>
      </c>
      <c r="C327" s="17">
        <v>39</v>
      </c>
      <c r="D327" s="20">
        <v>-0.60209999999999997</v>
      </c>
      <c r="E327" s="20">
        <v>2.14534</v>
      </c>
      <c r="F327" s="20">
        <v>-0.34612999999999999</v>
      </c>
      <c r="G327" t="s">
        <v>543</v>
      </c>
    </row>
    <row r="328" spans="2:7">
      <c r="B328" s="30">
        <v>2017</v>
      </c>
      <c r="C328" s="17">
        <v>38</v>
      </c>
      <c r="D328" s="20">
        <v>-0.59680999999999995</v>
      </c>
      <c r="E328" s="20">
        <v>2.15157</v>
      </c>
      <c r="F328" s="20">
        <v>-0.62063000000000001</v>
      </c>
      <c r="G328" t="s">
        <v>440</v>
      </c>
    </row>
    <row r="329" spans="2:7">
      <c r="B329" s="30">
        <v>2017</v>
      </c>
      <c r="C329" s="17">
        <v>37</v>
      </c>
      <c r="D329" s="20">
        <v>-0.55656000000000005</v>
      </c>
      <c r="E329" s="20">
        <v>2.1520700000000001</v>
      </c>
      <c r="F329" s="20">
        <v>-0.79</v>
      </c>
    </row>
    <row r="330" spans="2:7">
      <c r="B330" s="30">
        <v>2017</v>
      </c>
      <c r="C330" s="17">
        <v>36</v>
      </c>
      <c r="D330" s="20">
        <v>-0.58899999999999997</v>
      </c>
      <c r="E330" s="20">
        <v>2.1629999999999998</v>
      </c>
      <c r="F330" s="20">
        <v>-0.78500000000000003</v>
      </c>
    </row>
    <row r="331" spans="2:7">
      <c r="B331" s="30">
        <v>2017</v>
      </c>
      <c r="C331" s="17">
        <v>35</v>
      </c>
      <c r="D331" s="20">
        <v>-0.65</v>
      </c>
      <c r="E331" s="20">
        <v>2.34</v>
      </c>
      <c r="F331" s="20">
        <v>-0.37</v>
      </c>
    </row>
    <row r="332" spans="2:7">
      <c r="B332" s="30">
        <v>2017</v>
      </c>
      <c r="C332" s="17">
        <v>34</v>
      </c>
      <c r="D332" s="20">
        <v>-0.60987999999999998</v>
      </c>
      <c r="E332" s="20">
        <v>2.3420700000000001</v>
      </c>
      <c r="F332" s="20">
        <v>-0.36899999999999999</v>
      </c>
    </row>
    <row r="333" spans="2:7">
      <c r="B333" s="30">
        <v>2017</v>
      </c>
      <c r="C333" s="17">
        <v>33</v>
      </c>
      <c r="D333" s="20">
        <v>-0.62787000000000004</v>
      </c>
      <c r="E333" s="20">
        <v>2.4661900000000001</v>
      </c>
      <c r="F333" s="20">
        <v>-0.78976999999999997</v>
      </c>
      <c r="G333" t="s">
        <v>439</v>
      </c>
    </row>
    <row r="334" spans="2:7">
      <c r="B334" s="30">
        <v>2017</v>
      </c>
      <c r="C334" s="17">
        <v>32</v>
      </c>
      <c r="D334" s="20">
        <v>-0.62792000000000003</v>
      </c>
      <c r="E334" s="20">
        <v>2.4713699999999998</v>
      </c>
      <c r="F334" s="20">
        <v>-0.54025999999999996</v>
      </c>
    </row>
    <row r="335" spans="2:7">
      <c r="B335" s="30">
        <v>2017</v>
      </c>
      <c r="C335" s="17">
        <v>31</v>
      </c>
      <c r="D335" s="20">
        <v>-0.58257000000000003</v>
      </c>
      <c r="E335" s="20">
        <v>2.1793800000000001</v>
      </c>
      <c r="F335" s="20">
        <v>-0.54025999999999996</v>
      </c>
    </row>
    <row r="336" spans="2:7">
      <c r="B336" s="30">
        <v>2017</v>
      </c>
      <c r="C336" s="17">
        <v>30</v>
      </c>
      <c r="D336" s="20">
        <v>-0.49708999999999998</v>
      </c>
      <c r="E336" s="20">
        <v>2.2103999999999999</v>
      </c>
      <c r="F336" s="20">
        <v>-0.54025999999999996</v>
      </c>
      <c r="G336" t="s">
        <v>438</v>
      </c>
    </row>
    <row r="337" spans="2:7">
      <c r="B337" s="30">
        <v>2017</v>
      </c>
      <c r="C337" s="17">
        <v>29</v>
      </c>
      <c r="D337" s="20">
        <v>-0.54554999999999998</v>
      </c>
      <c r="E337" s="20">
        <v>2.1950400000000001</v>
      </c>
      <c r="F337" s="20">
        <v>-0.64131000000000005</v>
      </c>
    </row>
    <row r="338" spans="2:7">
      <c r="B338" s="30">
        <v>2017</v>
      </c>
      <c r="C338" s="17">
        <v>28</v>
      </c>
      <c r="D338" s="20">
        <v>-0.51119000000000003</v>
      </c>
      <c r="E338" s="20">
        <v>2.23068</v>
      </c>
      <c r="F338" s="20">
        <v>-0.78097000000000005</v>
      </c>
      <c r="G338" t="s">
        <v>544</v>
      </c>
    </row>
    <row r="339" spans="2:7">
      <c r="B339" s="30">
        <v>2017</v>
      </c>
      <c r="C339" s="17">
        <v>27</v>
      </c>
      <c r="D339" s="20">
        <v>-0.51129999999999998</v>
      </c>
      <c r="E339" s="20">
        <v>2.20627</v>
      </c>
      <c r="F339" s="20">
        <v>-0.37323000000000001</v>
      </c>
      <c r="G339" t="s">
        <v>436</v>
      </c>
    </row>
    <row r="340" spans="2:7">
      <c r="B340" s="30">
        <v>2017</v>
      </c>
      <c r="C340" s="17">
        <v>26</v>
      </c>
      <c r="D340" s="20">
        <v>-0.45874999999999999</v>
      </c>
      <c r="E340" s="20">
        <v>2.3790100000000001</v>
      </c>
      <c r="F340" s="20">
        <v>-0.23499999999999999</v>
      </c>
    </row>
    <row r="341" spans="2:7">
      <c r="B341" s="30">
        <v>2017</v>
      </c>
      <c r="C341" s="17">
        <v>25</v>
      </c>
      <c r="D341" s="20">
        <v>-0.60077999999999998</v>
      </c>
      <c r="E341" s="20">
        <v>2.1663600000000001</v>
      </c>
      <c r="F341" s="20">
        <v>-0.23499999999999999</v>
      </c>
    </row>
    <row r="342" spans="2:7">
      <c r="B342" s="30">
        <v>2017</v>
      </c>
      <c r="C342" s="17">
        <v>24</v>
      </c>
      <c r="D342" s="20">
        <v>-0.51619000000000004</v>
      </c>
      <c r="E342" s="20">
        <v>2.35677</v>
      </c>
      <c r="F342" s="20">
        <v>-0.30920999999999998</v>
      </c>
    </row>
    <row r="343" spans="2:7">
      <c r="B343" s="30">
        <v>2017</v>
      </c>
      <c r="C343" s="17">
        <v>23</v>
      </c>
      <c r="D343" s="20">
        <v>-0.56596000000000002</v>
      </c>
      <c r="E343" s="20">
        <v>2.3186599999999999</v>
      </c>
      <c r="F343" s="20">
        <v>-0.49110999999999999</v>
      </c>
      <c r="G343" t="s">
        <v>435</v>
      </c>
    </row>
    <row r="344" spans="2:7">
      <c r="B344" s="30">
        <v>2017</v>
      </c>
      <c r="C344" s="17">
        <v>22</v>
      </c>
      <c r="D344" s="20">
        <v>-0.53571000000000002</v>
      </c>
      <c r="E344" s="20">
        <v>2.37995</v>
      </c>
      <c r="F344" s="20">
        <v>-0.62573000000000001</v>
      </c>
    </row>
    <row r="345" spans="2:7">
      <c r="B345" s="30">
        <v>2017</v>
      </c>
      <c r="C345" s="17">
        <v>21</v>
      </c>
      <c r="D345" s="20">
        <v>-0.52983999999999998</v>
      </c>
      <c r="E345" s="20">
        <v>2.2832499999999998</v>
      </c>
      <c r="F345" s="20">
        <v>-0.43801000000000001</v>
      </c>
      <c r="G345" t="s">
        <v>383</v>
      </c>
    </row>
    <row r="346" spans="2:7">
      <c r="B346" s="30">
        <v>2017</v>
      </c>
      <c r="C346" s="17">
        <v>20</v>
      </c>
      <c r="D346" s="20">
        <v>-0.46146999999999999</v>
      </c>
      <c r="E346" s="20">
        <v>2.6139700000000001</v>
      </c>
      <c r="F346" s="20">
        <v>-0.42547000000000001</v>
      </c>
    </row>
    <row r="347" spans="2:7">
      <c r="B347" s="30">
        <v>2017</v>
      </c>
      <c r="C347" s="17">
        <v>19</v>
      </c>
      <c r="D347" s="20">
        <v>-0.5302</v>
      </c>
      <c r="E347" s="20">
        <v>2.2685399999999998</v>
      </c>
      <c r="F347" s="20">
        <v>-0.29742000000000002</v>
      </c>
    </row>
    <row r="348" spans="2:7">
      <c r="B348" s="30">
        <v>2017</v>
      </c>
      <c r="C348" s="17">
        <v>18</v>
      </c>
      <c r="D348" s="20">
        <v>-0.52898000000000001</v>
      </c>
      <c r="E348" s="20">
        <v>2.2194099999999999</v>
      </c>
      <c r="F348" s="20">
        <v>-0.47387000000000001</v>
      </c>
    </row>
    <row r="349" spans="2:7">
      <c r="B349" s="30">
        <v>2017</v>
      </c>
      <c r="C349" s="17">
        <v>17</v>
      </c>
      <c r="D349" s="20">
        <v>-0.49458999999999997</v>
      </c>
      <c r="E349" s="20">
        <v>2.3220900000000002</v>
      </c>
      <c r="F349" s="20">
        <v>-0.47387000000000001</v>
      </c>
    </row>
    <row r="350" spans="2:7">
      <c r="B350" s="30">
        <v>2017</v>
      </c>
      <c r="C350" s="17">
        <v>16</v>
      </c>
      <c r="D350" s="20">
        <v>-0.60263</v>
      </c>
      <c r="E350" s="20">
        <v>2.5118</v>
      </c>
      <c r="F350" s="20">
        <v>-0.39751999999999998</v>
      </c>
    </row>
    <row r="351" spans="2:7">
      <c r="B351" s="30">
        <v>2017</v>
      </c>
      <c r="C351" s="17">
        <v>15</v>
      </c>
      <c r="D351" s="20">
        <v>-0.58855599999999997</v>
      </c>
      <c r="E351" s="20">
        <v>2.1770900000000002</v>
      </c>
      <c r="F351" s="20">
        <v>-0.39751999999999998</v>
      </c>
    </row>
    <row r="352" spans="2:7">
      <c r="B352" s="30">
        <v>2017</v>
      </c>
      <c r="C352" s="17">
        <v>14</v>
      </c>
      <c r="D352" s="20">
        <v>-0.55393999999999999</v>
      </c>
      <c r="E352" s="20">
        <v>2.1801599999999999</v>
      </c>
      <c r="F352" s="20">
        <v>-0.39751999999999998</v>
      </c>
    </row>
    <row r="353" spans="2:7">
      <c r="B353" s="30">
        <v>2017</v>
      </c>
      <c r="C353" s="17">
        <v>13</v>
      </c>
      <c r="D353" s="20">
        <v>-0.43104999999999999</v>
      </c>
      <c r="E353" s="20">
        <v>2.3769399999999998</v>
      </c>
      <c r="F353" s="20">
        <v>-0.72943999999999998</v>
      </c>
      <c r="G353" t="s">
        <v>545</v>
      </c>
    </row>
    <row r="354" spans="2:7">
      <c r="B354" s="30">
        <v>2017</v>
      </c>
      <c r="C354" s="17">
        <v>12</v>
      </c>
      <c r="D354" s="20">
        <v>-0.56405000000000005</v>
      </c>
      <c r="E354" s="20">
        <v>2.3413200000000001</v>
      </c>
      <c r="F354" s="20">
        <v>-0.48665999999999998</v>
      </c>
      <c r="G354" t="s">
        <v>378</v>
      </c>
    </row>
    <row r="355" spans="2:7">
      <c r="B355" s="30">
        <v>2017</v>
      </c>
      <c r="C355" s="17">
        <v>11</v>
      </c>
      <c r="D355" s="20">
        <v>-0.66117000000000004</v>
      </c>
      <c r="E355" s="20">
        <v>2.4079000000000002</v>
      </c>
      <c r="F355" s="20">
        <v>-0.53532999999999997</v>
      </c>
    </row>
    <row r="356" spans="2:7">
      <c r="B356" s="30">
        <v>2017</v>
      </c>
      <c r="C356" s="17">
        <v>10</v>
      </c>
      <c r="D356" s="20">
        <v>-0.56971000000000005</v>
      </c>
      <c r="E356" s="20">
        <v>2.2948499999999998</v>
      </c>
      <c r="F356" s="20">
        <v>-0.53532999999999997</v>
      </c>
      <c r="G356" t="s">
        <v>546</v>
      </c>
    </row>
    <row r="357" spans="2:7">
      <c r="B357" s="30">
        <v>2017</v>
      </c>
      <c r="C357" s="17">
        <v>9</v>
      </c>
      <c r="D357" s="20">
        <v>-0.53473999999999999</v>
      </c>
      <c r="E357" s="20">
        <v>2.3199999999999998</v>
      </c>
      <c r="F357" s="20">
        <v>-0.57999999999999996</v>
      </c>
    </row>
    <row r="358" spans="2:7">
      <c r="B358" s="30">
        <v>2017</v>
      </c>
      <c r="C358" s="17">
        <v>8</v>
      </c>
      <c r="D358" s="20">
        <v>-0.53473999999999999</v>
      </c>
      <c r="E358" s="20">
        <v>2.4063500000000002</v>
      </c>
      <c r="F358" s="20">
        <v>-0.40478999999999998</v>
      </c>
      <c r="G358" t="s">
        <v>547</v>
      </c>
    </row>
    <row r="359" spans="2:7">
      <c r="B359" s="30">
        <v>2017</v>
      </c>
      <c r="C359" s="17">
        <v>7</v>
      </c>
      <c r="D359" s="20">
        <v>-0.60175000000000001</v>
      </c>
      <c r="E359" s="20">
        <v>2.3076400000000001</v>
      </c>
      <c r="F359" s="20">
        <v>-0.40478999999999998</v>
      </c>
    </row>
    <row r="360" spans="2:7">
      <c r="B360" s="30">
        <v>2017</v>
      </c>
      <c r="C360" s="17">
        <v>6</v>
      </c>
      <c r="D360" s="20">
        <v>-0.45266000000000001</v>
      </c>
      <c r="E360" s="20">
        <v>2.59402</v>
      </c>
      <c r="F360" s="20">
        <v>-0.40478999999999998</v>
      </c>
      <c r="G360" t="s">
        <v>430</v>
      </c>
    </row>
    <row r="361" spans="2:7">
      <c r="B361" s="30">
        <v>2017</v>
      </c>
      <c r="C361" s="17">
        <v>5</v>
      </c>
      <c r="D361" s="20">
        <v>-0.44664999999999999</v>
      </c>
      <c r="E361" s="20">
        <v>2.4649800000000002</v>
      </c>
      <c r="F361" s="20">
        <v>-0.11981</v>
      </c>
    </row>
    <row r="362" spans="2:7">
      <c r="B362" s="30">
        <v>2017</v>
      </c>
      <c r="C362" s="17">
        <v>4</v>
      </c>
      <c r="D362" s="20">
        <v>-0.40797</v>
      </c>
      <c r="E362" s="20">
        <v>2.4522200000000001</v>
      </c>
      <c r="F362" s="20">
        <v>-0.39983000000000002</v>
      </c>
      <c r="G362" t="s">
        <v>429</v>
      </c>
    </row>
    <row r="363" spans="2:7">
      <c r="B363" s="30">
        <v>2017</v>
      </c>
      <c r="C363" s="17">
        <v>3</v>
      </c>
      <c r="D363" s="20">
        <v>-0.61</v>
      </c>
      <c r="E363" s="20">
        <v>2.39</v>
      </c>
      <c r="F363" s="20">
        <v>-0.33</v>
      </c>
    </row>
    <row r="364" spans="2:7">
      <c r="B364" s="30">
        <v>2017</v>
      </c>
      <c r="C364" s="17">
        <v>2</v>
      </c>
      <c r="D364" s="20">
        <v>-0.46601999999999999</v>
      </c>
      <c r="E364" s="20">
        <v>2.3607999999999998</v>
      </c>
      <c r="F364" s="20">
        <f>F363</f>
        <v>-0.33</v>
      </c>
      <c r="G364" t="s">
        <v>428</v>
      </c>
    </row>
    <row r="365" spans="2:7">
      <c r="B365" s="34">
        <v>2016</v>
      </c>
      <c r="C365" s="17">
        <v>1</v>
      </c>
      <c r="D365" s="20">
        <v>-0.40303</v>
      </c>
      <c r="E365" s="39">
        <v>2.2621600000000002</v>
      </c>
      <c r="F365" s="20">
        <v>-0.32596000000000003</v>
      </c>
    </row>
    <row r="366" spans="2:7">
      <c r="B366" s="34">
        <v>2016</v>
      </c>
      <c r="C366" s="17">
        <v>52</v>
      </c>
      <c r="D366" s="20">
        <v>-0.32799</v>
      </c>
      <c r="E366" s="20">
        <v>2.3899499999999998</v>
      </c>
      <c r="F366" s="20">
        <v>-0.60270000000000001</v>
      </c>
    </row>
    <row r="367" spans="2:7">
      <c r="B367" s="34">
        <v>2016</v>
      </c>
      <c r="C367" s="17">
        <v>51</v>
      </c>
      <c r="D367" s="20">
        <v>-0.3674</v>
      </c>
      <c r="E367" s="20">
        <v>2.4746299999999999</v>
      </c>
      <c r="F367" s="20">
        <v>-0.13868</v>
      </c>
    </row>
    <row r="368" spans="2:7">
      <c r="B368" s="34">
        <v>2016</v>
      </c>
      <c r="C368" s="17">
        <v>50</v>
      </c>
      <c r="D368" s="20">
        <v>-0.33776</v>
      </c>
      <c r="E368" s="20">
        <v>2.5556999999999999</v>
      </c>
      <c r="F368" s="20">
        <v>-0.13868</v>
      </c>
    </row>
    <row r="369" spans="2:7">
      <c r="B369" s="34">
        <v>2016</v>
      </c>
      <c r="C369" s="17">
        <v>49</v>
      </c>
      <c r="D369" s="20">
        <v>-0.35482000000000002</v>
      </c>
      <c r="E369" s="20">
        <v>2.5410200000000001</v>
      </c>
      <c r="F369" s="20">
        <v>-0.13868</v>
      </c>
      <c r="G369" t="s">
        <v>427</v>
      </c>
    </row>
    <row r="370" spans="2:7">
      <c r="B370" s="34">
        <v>2016</v>
      </c>
      <c r="C370" s="17">
        <v>48</v>
      </c>
      <c r="D370" s="20">
        <v>-0.36570000000000003</v>
      </c>
      <c r="E370" s="20">
        <v>2.5194299999999998</v>
      </c>
      <c r="F370" s="20">
        <v>-0.26</v>
      </c>
    </row>
    <row r="371" spans="2:7">
      <c r="B371" s="34">
        <v>2016</v>
      </c>
      <c r="C371" s="17">
        <v>47</v>
      </c>
      <c r="D371" s="20">
        <v>-0.31774999999999998</v>
      </c>
      <c r="E371" s="20">
        <v>2.46136</v>
      </c>
      <c r="F371" s="20">
        <v>-0.25663999999999998</v>
      </c>
      <c r="G371" t="s">
        <v>426</v>
      </c>
    </row>
    <row r="372" spans="2:7">
      <c r="B372" s="34">
        <v>2016</v>
      </c>
      <c r="C372" s="17">
        <v>46</v>
      </c>
      <c r="D372" s="20">
        <v>-0.29925000000000002</v>
      </c>
      <c r="E372" s="20">
        <v>2.6540699999999999</v>
      </c>
      <c r="F372" s="20">
        <v>-0.32634999999999997</v>
      </c>
      <c r="G372" t="s">
        <v>425</v>
      </c>
    </row>
    <row r="373" spans="2:7">
      <c r="B373" s="34">
        <v>2016</v>
      </c>
      <c r="C373" s="17">
        <v>45</v>
      </c>
      <c r="D373" s="20">
        <v>-0.31818999999999997</v>
      </c>
      <c r="E373" s="20">
        <v>2.2773699999999999</v>
      </c>
      <c r="F373" s="20">
        <v>-0.32634999999999997</v>
      </c>
      <c r="G373" t="s">
        <v>424</v>
      </c>
    </row>
    <row r="374" spans="2:7">
      <c r="B374" s="34">
        <v>2016</v>
      </c>
      <c r="C374" s="17">
        <v>44</v>
      </c>
      <c r="D374" s="20">
        <v>-0.27032</v>
      </c>
      <c r="E374" s="20">
        <v>2.2698700000000001</v>
      </c>
      <c r="F374" s="20">
        <v>-0.35</v>
      </c>
      <c r="G374" t="s">
        <v>423</v>
      </c>
    </row>
    <row r="375" spans="2:7">
      <c r="B375" s="34">
        <v>2016</v>
      </c>
      <c r="C375" s="17">
        <v>43</v>
      </c>
      <c r="D375" s="20">
        <v>-0.44905</v>
      </c>
      <c r="E375" s="20">
        <v>2.4803000000000002</v>
      </c>
      <c r="F375" s="20">
        <v>-0.34760000000000002</v>
      </c>
      <c r="G375" t="s">
        <v>422</v>
      </c>
    </row>
    <row r="376" spans="2:7">
      <c r="B376" s="34">
        <v>2016</v>
      </c>
      <c r="C376" s="17">
        <v>42</v>
      </c>
      <c r="D376" s="20">
        <v>-0.48099999999999998</v>
      </c>
      <c r="E376" s="20">
        <v>2.1800000000000002</v>
      </c>
      <c r="F376" s="20">
        <v>-0.33</v>
      </c>
    </row>
    <row r="377" spans="2:7">
      <c r="B377" s="34">
        <v>2016</v>
      </c>
      <c r="C377" s="17">
        <v>41</v>
      </c>
      <c r="D377" s="20">
        <v>-0.66134000000000004</v>
      </c>
      <c r="E377" s="20">
        <v>2.173</v>
      </c>
      <c r="F377" s="20">
        <v>-0.32647999999999999</v>
      </c>
    </row>
    <row r="378" spans="2:7">
      <c r="B378" s="34">
        <v>2016</v>
      </c>
      <c r="C378" s="17">
        <v>40</v>
      </c>
      <c r="D378" s="20">
        <v>-0.37040000000000001</v>
      </c>
      <c r="E378" s="20">
        <v>2.1109499999999999</v>
      </c>
      <c r="F378" s="20">
        <v>-0.40558</v>
      </c>
    </row>
    <row r="379" spans="2:7">
      <c r="B379" s="34">
        <v>2016</v>
      </c>
      <c r="C379" s="17">
        <v>39</v>
      </c>
      <c r="D379" s="20">
        <v>-0.33950000000000002</v>
      </c>
      <c r="E379" s="20">
        <v>2.2714799999999999</v>
      </c>
      <c r="F379" s="20">
        <v>-0.40558</v>
      </c>
      <c r="G379" t="s">
        <v>421</v>
      </c>
    </row>
    <row r="380" spans="2:7">
      <c r="B380" s="34">
        <v>2016</v>
      </c>
      <c r="C380" s="17">
        <v>38</v>
      </c>
      <c r="D380" s="20">
        <v>-0.29654999999999998</v>
      </c>
      <c r="E380" s="20">
        <v>2.4824899999999999</v>
      </c>
      <c r="F380" s="20">
        <v>-0.59948000000000001</v>
      </c>
    </row>
    <row r="381" spans="2:7">
      <c r="B381" s="34">
        <v>2016</v>
      </c>
      <c r="C381" s="17">
        <v>37</v>
      </c>
      <c r="D381" s="20">
        <v>-0.42593999999999999</v>
      </c>
      <c r="E381" s="20">
        <v>2.4338799999999998</v>
      </c>
      <c r="F381" s="20">
        <v>-0.41672999999999999</v>
      </c>
      <c r="G381" t="s">
        <v>420</v>
      </c>
    </row>
    <row r="382" spans="2:7">
      <c r="B382" s="34">
        <v>2016</v>
      </c>
      <c r="C382" s="17">
        <v>36</v>
      </c>
      <c r="D382" s="20">
        <v>-0.438</v>
      </c>
      <c r="E382" s="20">
        <v>2.2029999999999998</v>
      </c>
      <c r="F382" s="20">
        <v>-0.41399999999999998</v>
      </c>
    </row>
    <row r="383" spans="2:7">
      <c r="B383" s="34">
        <v>2016</v>
      </c>
      <c r="C383" s="17">
        <v>35</v>
      </c>
      <c r="D383" s="20">
        <v>-0.60477000000000003</v>
      </c>
      <c r="E383" s="20">
        <v>2.3681000000000001</v>
      </c>
      <c r="F383" s="20">
        <v>-0.54</v>
      </c>
    </row>
    <row r="384" spans="2:7">
      <c r="B384" s="34">
        <v>2016</v>
      </c>
      <c r="C384" s="17">
        <v>34</v>
      </c>
      <c r="D384" s="20">
        <v>-0.48386000000000001</v>
      </c>
      <c r="E384" s="20">
        <v>2.1267900000000002</v>
      </c>
      <c r="F384" s="20">
        <v>-0.53598999999999997</v>
      </c>
      <c r="G384" t="s">
        <v>419</v>
      </c>
    </row>
    <row r="385" spans="2:7">
      <c r="B385" s="34">
        <v>2016</v>
      </c>
      <c r="C385" s="17">
        <v>33</v>
      </c>
      <c r="D385" s="20">
        <v>-0.51905999999999997</v>
      </c>
      <c r="E385" s="20">
        <v>2.5577800000000002</v>
      </c>
      <c r="F385" s="20">
        <v>-0.27078999999999998</v>
      </c>
      <c r="G385" t="s">
        <v>419</v>
      </c>
    </row>
    <row r="386" spans="2:7">
      <c r="B386" s="34">
        <v>2016</v>
      </c>
      <c r="C386" s="17">
        <v>32</v>
      </c>
      <c r="D386" s="20">
        <v>-0.47464000000000001</v>
      </c>
      <c r="E386" s="20">
        <v>2.43065</v>
      </c>
      <c r="F386" s="20">
        <v>-0.27</v>
      </c>
      <c r="G386" t="s">
        <v>418</v>
      </c>
    </row>
    <row r="387" spans="2:7">
      <c r="B387" s="34">
        <v>2016</v>
      </c>
      <c r="C387" s="17">
        <v>31</v>
      </c>
      <c r="D387" s="20">
        <v>-0.51900000000000002</v>
      </c>
      <c r="E387" s="20">
        <v>2.2719999999999998</v>
      </c>
      <c r="F387" s="20">
        <v>-0.27</v>
      </c>
    </row>
    <row r="388" spans="2:7">
      <c r="B388" s="34">
        <v>2016</v>
      </c>
      <c r="C388" s="17">
        <v>30</v>
      </c>
      <c r="D388" s="20">
        <v>-0.33101999999999998</v>
      </c>
      <c r="E388" s="20">
        <v>2.3096899999999998</v>
      </c>
      <c r="F388" s="20">
        <v>-0.27078999999999998</v>
      </c>
    </row>
    <row r="389" spans="2:7">
      <c r="B389" s="34">
        <v>2016</v>
      </c>
      <c r="C389" s="17">
        <v>29</v>
      </c>
      <c r="D389" s="20">
        <v>-0.36596000000000001</v>
      </c>
      <c r="E389" s="20">
        <v>2.4352499999999999</v>
      </c>
      <c r="F389" s="20">
        <v>-0.27078999999999998</v>
      </c>
      <c r="G389" t="s">
        <v>417</v>
      </c>
    </row>
    <row r="390" spans="2:7">
      <c r="B390" s="34">
        <v>2016</v>
      </c>
      <c r="C390" s="17">
        <v>28</v>
      </c>
      <c r="D390" s="20">
        <v>-0.39839999999999998</v>
      </c>
      <c r="E390" s="20">
        <v>2.4542600000000001</v>
      </c>
      <c r="F390" s="20">
        <v>-0.27078999999999998</v>
      </c>
    </row>
    <row r="391" spans="2:7">
      <c r="B391" s="34">
        <v>2016</v>
      </c>
      <c r="C391" s="17">
        <v>27</v>
      </c>
      <c r="D391" s="20">
        <v>-0.45679999999999998</v>
      </c>
      <c r="E391" s="20">
        <v>2.2551999999999999</v>
      </c>
      <c r="F391" s="20">
        <v>-0.41770000000000002</v>
      </c>
      <c r="G391" t="s">
        <v>416</v>
      </c>
    </row>
    <row r="392" spans="2:7">
      <c r="B392" s="34">
        <v>2016</v>
      </c>
      <c r="C392" s="17">
        <v>26</v>
      </c>
      <c r="D392" s="20">
        <v>-0.47599999999999998</v>
      </c>
      <c r="E392" s="20">
        <v>2.4089999999999998</v>
      </c>
      <c r="F392" s="20">
        <v>-0.53900000000000003</v>
      </c>
    </row>
    <row r="393" spans="2:7">
      <c r="B393" s="34">
        <v>2016</v>
      </c>
      <c r="C393" s="17">
        <v>25</v>
      </c>
      <c r="D393" s="20">
        <v>-0.37384000000000001</v>
      </c>
      <c r="E393" s="20">
        <v>2.67991</v>
      </c>
      <c r="F393" s="20">
        <v>2.1000000000000001E-2</v>
      </c>
      <c r="G393" t="s">
        <v>415</v>
      </c>
    </row>
    <row r="394" spans="2:7">
      <c r="B394" s="34">
        <v>2016</v>
      </c>
      <c r="C394" s="17">
        <v>24</v>
      </c>
      <c r="D394" s="20">
        <v>-0.31690000000000002</v>
      </c>
      <c r="E394" s="20">
        <v>2.5710000000000002</v>
      </c>
      <c r="F394" s="20">
        <v>2.1000000000000001E-2</v>
      </c>
      <c r="G394" t="s">
        <v>414</v>
      </c>
    </row>
    <row r="395" spans="2:7">
      <c r="B395" s="34">
        <v>2016</v>
      </c>
      <c r="C395" s="17">
        <v>23</v>
      </c>
      <c r="D395" s="20">
        <v>-0.30354999999999999</v>
      </c>
      <c r="E395" s="20">
        <v>2.7505500000000001</v>
      </c>
      <c r="F395" s="20">
        <v>-0.12889020000000001</v>
      </c>
      <c r="G395" t="s">
        <v>384</v>
      </c>
    </row>
    <row r="396" spans="2:7">
      <c r="B396" s="34">
        <v>2016</v>
      </c>
      <c r="C396" s="17">
        <v>22</v>
      </c>
      <c r="D396" s="20">
        <v>-0.2273172</v>
      </c>
      <c r="E396" s="20">
        <v>2.6544150000000002</v>
      </c>
      <c r="F396" s="20">
        <v>-0.12889020000000001</v>
      </c>
    </row>
    <row r="397" spans="2:7">
      <c r="B397" s="34">
        <v>2016</v>
      </c>
      <c r="C397" s="17">
        <v>21</v>
      </c>
      <c r="D397" s="20">
        <v>-0.24299999999999999</v>
      </c>
      <c r="E397" s="20">
        <v>2.7829999999999999</v>
      </c>
      <c r="F397" s="20">
        <v>-0.219</v>
      </c>
    </row>
    <row r="398" spans="2:7">
      <c r="B398" s="34">
        <v>2016</v>
      </c>
      <c r="C398" s="17">
        <v>20</v>
      </c>
      <c r="D398" s="20">
        <v>-0.31674000000000002</v>
      </c>
      <c r="E398" s="20">
        <v>2.69706</v>
      </c>
      <c r="F398" s="20">
        <v>-0.2</v>
      </c>
      <c r="G398" t="s">
        <v>413</v>
      </c>
    </row>
    <row r="399" spans="2:7">
      <c r="B399" s="34">
        <v>2016</v>
      </c>
      <c r="C399" s="17">
        <v>19</v>
      </c>
      <c r="D399" s="20">
        <v>-0.27866999999999997</v>
      </c>
      <c r="E399" s="20">
        <v>2.79373</v>
      </c>
      <c r="F399" s="20">
        <v>-0.2</v>
      </c>
      <c r="G399" t="s">
        <v>412</v>
      </c>
    </row>
    <row r="400" spans="2:7">
      <c r="B400" s="34">
        <v>2016</v>
      </c>
      <c r="C400" s="17">
        <v>18</v>
      </c>
      <c r="D400" s="20">
        <v>-0.24245</v>
      </c>
      <c r="E400" s="20">
        <v>2.5895700000000001</v>
      </c>
      <c r="F400" s="20">
        <v>-0.20154</v>
      </c>
    </row>
    <row r="401" spans="2:7">
      <c r="B401" s="34">
        <v>2016</v>
      </c>
      <c r="C401" s="17">
        <v>17</v>
      </c>
      <c r="D401" s="20">
        <v>-0.28083000000000002</v>
      </c>
      <c r="E401" s="20">
        <v>2.83501</v>
      </c>
      <c r="F401" s="20">
        <v>-0.20154</v>
      </c>
      <c r="G401" t="s">
        <v>411</v>
      </c>
    </row>
    <row r="402" spans="2:7">
      <c r="B402" s="34">
        <v>2016</v>
      </c>
      <c r="C402" s="17">
        <v>16</v>
      </c>
      <c r="D402" s="20">
        <v>-0.19703999999999999</v>
      </c>
      <c r="E402" s="20">
        <v>2.6349</v>
      </c>
      <c r="F402" s="20">
        <v>-0.44055</v>
      </c>
      <c r="G402" t="s">
        <v>410</v>
      </c>
    </row>
    <row r="403" spans="2:7">
      <c r="B403" s="34">
        <v>2016</v>
      </c>
      <c r="C403" s="17">
        <v>15</v>
      </c>
      <c r="D403" s="20">
        <v>-0.19413</v>
      </c>
      <c r="E403" s="20">
        <v>2.6601400000000002</v>
      </c>
      <c r="F403" s="20">
        <v>-0.17412</v>
      </c>
    </row>
    <row r="404" spans="2:7">
      <c r="B404" s="34">
        <v>2016</v>
      </c>
      <c r="C404" s="17">
        <v>14</v>
      </c>
      <c r="D404" s="20">
        <v>-0.17276</v>
      </c>
      <c r="E404" s="20">
        <v>2.5571999999999999</v>
      </c>
      <c r="F404" s="20">
        <v>-0.17412</v>
      </c>
      <c r="G404" t="s">
        <v>409</v>
      </c>
    </row>
    <row r="405" spans="2:7">
      <c r="B405" s="34">
        <v>2016</v>
      </c>
      <c r="C405" s="17">
        <v>13</v>
      </c>
      <c r="D405" s="20">
        <v>-3.2129999999999999E-2</v>
      </c>
      <c r="E405" s="20">
        <v>2.7376499999999999</v>
      </c>
      <c r="F405" s="20">
        <v>-0.18862999999999999</v>
      </c>
      <c r="G405" t="s">
        <v>408</v>
      </c>
    </row>
    <row r="406" spans="2:7">
      <c r="B406" s="34">
        <v>2016</v>
      </c>
      <c r="C406" s="17">
        <v>12</v>
      </c>
      <c r="D406" s="20">
        <v>1.2999999999999999E-2</v>
      </c>
      <c r="E406" s="20">
        <v>2.7843599999999999</v>
      </c>
      <c r="F406" s="20">
        <v>-0.18862999999999999</v>
      </c>
    </row>
    <row r="407" spans="2:7">
      <c r="B407" s="34">
        <v>2016</v>
      </c>
      <c r="C407" s="17">
        <v>11</v>
      </c>
      <c r="D407" s="20">
        <v>-0.25014999999999998</v>
      </c>
      <c r="E407" s="20">
        <v>2.73502</v>
      </c>
      <c r="F407" s="20">
        <v>-0.48411999999999999</v>
      </c>
      <c r="G407" t="s">
        <v>407</v>
      </c>
    </row>
    <row r="408" spans="2:7">
      <c r="B408" s="34">
        <v>2016</v>
      </c>
      <c r="C408" s="17">
        <v>10</v>
      </c>
      <c r="D408" s="20">
        <v>-9.3890000000000001E-2</v>
      </c>
      <c r="E408" s="20">
        <v>2.8679000000000001</v>
      </c>
      <c r="F408" s="20">
        <v>-0.48411999999999999</v>
      </c>
      <c r="G408" t="s">
        <v>406</v>
      </c>
    </row>
    <row r="409" spans="2:7">
      <c r="B409" s="34">
        <v>2016</v>
      </c>
      <c r="C409" s="17">
        <v>9</v>
      </c>
      <c r="D409" s="20">
        <v>-0.11805</v>
      </c>
      <c r="E409" s="20">
        <v>2.6782400000000002</v>
      </c>
      <c r="F409" s="20">
        <v>-0.48411999999999999</v>
      </c>
    </row>
    <row r="410" spans="2:7">
      <c r="B410" s="34">
        <v>2016</v>
      </c>
      <c r="C410" s="17">
        <v>8</v>
      </c>
      <c r="D410" s="20">
        <v>-8.6650000000000005E-2</v>
      </c>
      <c r="E410" s="20">
        <v>2.9750399999999999</v>
      </c>
      <c r="F410" s="20">
        <v>-0.48411999999999999</v>
      </c>
      <c r="G410" t="s">
        <v>405</v>
      </c>
    </row>
    <row r="411" spans="2:7">
      <c r="B411" s="34">
        <v>2016</v>
      </c>
      <c r="C411" s="17">
        <v>7</v>
      </c>
      <c r="D411" s="20">
        <v>1.306E-2</v>
      </c>
      <c r="E411" s="20">
        <v>3.0344600000000002</v>
      </c>
      <c r="F411" s="20">
        <v>-0.21931</v>
      </c>
      <c r="G411" t="s">
        <v>404</v>
      </c>
    </row>
    <row r="412" spans="2:7">
      <c r="B412" s="34">
        <v>2016</v>
      </c>
      <c r="C412" s="17">
        <v>6</v>
      </c>
      <c r="D412" s="20">
        <v>-9.572E-2</v>
      </c>
      <c r="E412" s="20">
        <v>2.82735</v>
      </c>
      <c r="F412" s="20">
        <v>-0.27249000000000001</v>
      </c>
      <c r="G412" t="s">
        <v>403</v>
      </c>
    </row>
    <row r="413" spans="2:7">
      <c r="B413" s="34">
        <v>2016</v>
      </c>
      <c r="C413" s="17">
        <v>5</v>
      </c>
      <c r="D413" s="20">
        <v>-0.15812000000000001</v>
      </c>
      <c r="E413" s="20">
        <v>2.7029100000000001</v>
      </c>
      <c r="F413" s="20">
        <v>-0.27249000000000001</v>
      </c>
    </row>
    <row r="414" spans="2:7">
      <c r="B414" s="34">
        <v>2016</v>
      </c>
      <c r="C414" s="17">
        <v>4</v>
      </c>
      <c r="D414" s="20">
        <v>-3.4000000000000002E-2</v>
      </c>
      <c r="E414" s="20">
        <v>2.95383</v>
      </c>
      <c r="F414" s="20">
        <v>-0.27249000000000001</v>
      </c>
      <c r="G414" t="s">
        <v>374</v>
      </c>
    </row>
    <row r="415" spans="2:7">
      <c r="B415" s="34">
        <v>2016</v>
      </c>
      <c r="C415" s="17">
        <v>3</v>
      </c>
      <c r="D415" s="20">
        <v>-0.16</v>
      </c>
      <c r="E415" s="20">
        <v>3.09</v>
      </c>
      <c r="F415" s="20">
        <v>-0.09</v>
      </c>
      <c r="G415" t="s">
        <v>373</v>
      </c>
    </row>
    <row r="416" spans="2:7">
      <c r="B416" s="34">
        <v>2016</v>
      </c>
      <c r="C416" s="17">
        <v>2</v>
      </c>
      <c r="D416" s="20">
        <v>-0.03</v>
      </c>
      <c r="E416" s="20">
        <v>2.88</v>
      </c>
      <c r="F416" s="20">
        <v>-0.09</v>
      </c>
      <c r="G416" t="s">
        <v>372</v>
      </c>
    </row>
    <row r="417" spans="2:7">
      <c r="B417" s="30">
        <v>2015</v>
      </c>
      <c r="C417" s="17">
        <v>1</v>
      </c>
      <c r="D417" s="20">
        <v>-9.622E-2</v>
      </c>
      <c r="E417" s="39">
        <v>2.95126</v>
      </c>
      <c r="F417" s="20">
        <v>-9.461E-2</v>
      </c>
    </row>
    <row r="418" spans="2:7">
      <c r="B418" s="30">
        <v>2015</v>
      </c>
      <c r="C418" s="17">
        <v>53</v>
      </c>
      <c r="D418" s="20">
        <v>-0.12614</v>
      </c>
      <c r="E418" s="20">
        <v>3.17</v>
      </c>
      <c r="F418" s="20">
        <v>-0.28766000000000003</v>
      </c>
      <c r="G418" t="s">
        <v>402</v>
      </c>
    </row>
    <row r="419" spans="2:7">
      <c r="B419" s="30">
        <v>2015</v>
      </c>
      <c r="C419" s="17">
        <v>52</v>
      </c>
      <c r="D419" s="20">
        <v>-1.98E-3</v>
      </c>
      <c r="E419" s="20">
        <v>2.8704200000000002</v>
      </c>
      <c r="F419" s="20">
        <v>-0.28766000000000003</v>
      </c>
      <c r="G419" t="s">
        <v>401</v>
      </c>
    </row>
    <row r="420" spans="2:7">
      <c r="B420" s="30">
        <v>2015</v>
      </c>
      <c r="C420" s="17">
        <v>51</v>
      </c>
      <c r="D420" s="20">
        <v>-6.855E-2</v>
      </c>
      <c r="E420" s="20">
        <v>2.9700099999999998</v>
      </c>
      <c r="F420" s="20">
        <v>-0.28766000000000003</v>
      </c>
    </row>
    <row r="421" spans="2:7">
      <c r="B421" s="30">
        <v>2015</v>
      </c>
      <c r="C421" s="17">
        <v>50</v>
      </c>
      <c r="D421" s="20">
        <v>-0.29150999999999999</v>
      </c>
      <c r="E421" s="20">
        <v>2.8353100000000002</v>
      </c>
      <c r="F421" s="20">
        <v>4.308E-2</v>
      </c>
    </row>
    <row r="422" spans="2:7">
      <c r="B422" s="30">
        <v>2015</v>
      </c>
      <c r="C422" s="17">
        <v>49</v>
      </c>
      <c r="D422" s="20">
        <v>-0.11899999999999999</v>
      </c>
      <c r="E422" s="20">
        <v>2.9383699999999999</v>
      </c>
      <c r="F422" s="20">
        <v>4.308E-2</v>
      </c>
      <c r="G422" t="s">
        <v>400</v>
      </c>
    </row>
    <row r="423" spans="2:7">
      <c r="B423" s="30">
        <v>2015</v>
      </c>
      <c r="C423" s="17">
        <v>48</v>
      </c>
      <c r="D423" s="20">
        <v>-0.19384000000000001</v>
      </c>
      <c r="E423" s="20">
        <v>2.8887299999999998</v>
      </c>
      <c r="F423" s="20">
        <v>4.308E-2</v>
      </c>
      <c r="G423" t="s">
        <v>399</v>
      </c>
    </row>
    <row r="424" spans="2:7">
      <c r="B424" s="30">
        <v>2015</v>
      </c>
      <c r="C424" s="17">
        <v>47</v>
      </c>
      <c r="D424" s="20">
        <v>-9.4810000000000005E-2</v>
      </c>
      <c r="E424" s="20">
        <v>3.1473200000000001</v>
      </c>
      <c r="F424" s="20">
        <v>-0.11841</v>
      </c>
    </row>
    <row r="425" spans="2:7">
      <c r="B425" s="30">
        <v>2015</v>
      </c>
      <c r="C425" s="17">
        <v>46</v>
      </c>
      <c r="D425" s="20">
        <v>-3.9129999999999998E-2</v>
      </c>
      <c r="E425" s="20">
        <v>2.7080799999999998</v>
      </c>
      <c r="F425" s="20">
        <v>-0.11841</v>
      </c>
      <c r="G425" t="s">
        <v>398</v>
      </c>
    </row>
    <row r="426" spans="2:7">
      <c r="B426" s="30">
        <v>2015</v>
      </c>
      <c r="C426" s="17">
        <v>45</v>
      </c>
      <c r="D426" s="20">
        <v>-9.146E-2</v>
      </c>
      <c r="E426" s="20">
        <v>3.1589</v>
      </c>
      <c r="F426" s="20">
        <v>-0.11841</v>
      </c>
      <c r="G426" t="s">
        <v>397</v>
      </c>
    </row>
    <row r="427" spans="2:7">
      <c r="B427" s="30">
        <v>2015</v>
      </c>
      <c r="C427" s="17">
        <v>44</v>
      </c>
      <c r="D427" s="20">
        <v>-3.5810000000000002E-2</v>
      </c>
      <c r="E427" s="20">
        <v>2.7424200000000001</v>
      </c>
      <c r="F427" s="20">
        <v>-0.11841</v>
      </c>
      <c r="G427" t="s">
        <v>396</v>
      </c>
    </row>
    <row r="428" spans="2:7">
      <c r="B428" s="30">
        <v>2015</v>
      </c>
      <c r="C428" s="17">
        <v>43</v>
      </c>
      <c r="D428" s="20">
        <v>0.01</v>
      </c>
      <c r="E428" s="20">
        <v>2.75</v>
      </c>
      <c r="F428" s="20">
        <v>-0.41</v>
      </c>
      <c r="G428" t="s">
        <v>395</v>
      </c>
    </row>
    <row r="429" spans="2:7">
      <c r="B429" s="30">
        <v>2015</v>
      </c>
      <c r="C429" s="17">
        <v>42</v>
      </c>
      <c r="D429" s="20">
        <v>-0.25</v>
      </c>
      <c r="E429" s="20">
        <v>3.08</v>
      </c>
      <c r="F429" s="20">
        <v>-0.41</v>
      </c>
    </row>
    <row r="430" spans="2:7">
      <c r="B430" s="30">
        <v>2015</v>
      </c>
      <c r="C430" s="17">
        <v>41</v>
      </c>
      <c r="D430" s="20">
        <v>0.13</v>
      </c>
      <c r="E430" s="20">
        <v>2.98</v>
      </c>
      <c r="F430" s="20">
        <v>-0.41</v>
      </c>
    </row>
    <row r="431" spans="2:7">
      <c r="B431" s="30">
        <v>2015</v>
      </c>
      <c r="C431" s="17">
        <v>40</v>
      </c>
      <c r="D431" s="20">
        <v>-0.03</v>
      </c>
      <c r="E431" s="20">
        <v>3.09</v>
      </c>
      <c r="F431" s="20">
        <v>-0.41</v>
      </c>
      <c r="G431" t="s">
        <v>394</v>
      </c>
    </row>
    <row r="432" spans="2:7">
      <c r="B432" s="30">
        <v>2015</v>
      </c>
      <c r="C432" s="17">
        <v>39</v>
      </c>
      <c r="D432" s="20">
        <v>-1.7999999999999999E-2</v>
      </c>
      <c r="E432" s="20">
        <v>3.18</v>
      </c>
      <c r="F432" s="20">
        <v>-0.34</v>
      </c>
      <c r="G432" t="s">
        <v>393</v>
      </c>
    </row>
    <row r="433" spans="2:7">
      <c r="B433" s="30">
        <v>2015</v>
      </c>
      <c r="C433" s="17">
        <v>38</v>
      </c>
      <c r="D433" s="20">
        <v>0</v>
      </c>
      <c r="E433" s="20">
        <v>3.03</v>
      </c>
      <c r="F433" s="20">
        <v>-0.34</v>
      </c>
    </row>
    <row r="434" spans="2:7">
      <c r="B434" s="30">
        <v>2015</v>
      </c>
      <c r="C434" s="17">
        <v>37</v>
      </c>
      <c r="D434" s="20">
        <v>-0.1</v>
      </c>
      <c r="E434" s="20">
        <v>3.02</v>
      </c>
      <c r="F434" s="20">
        <v>-0.34</v>
      </c>
      <c r="G434" t="s">
        <v>392</v>
      </c>
    </row>
    <row r="435" spans="2:7">
      <c r="B435" s="30">
        <v>2015</v>
      </c>
      <c r="C435" s="17">
        <v>36</v>
      </c>
      <c r="D435" s="20">
        <v>-0.14000000000000001</v>
      </c>
      <c r="E435" s="20">
        <v>3.08</v>
      </c>
      <c r="F435" s="20">
        <v>-0.35</v>
      </c>
      <c r="G435" t="s">
        <v>391</v>
      </c>
    </row>
    <row r="436" spans="2:7">
      <c r="B436" s="30">
        <v>2015</v>
      </c>
      <c r="C436" s="17">
        <v>35</v>
      </c>
      <c r="D436" s="20">
        <v>-0.05</v>
      </c>
      <c r="E436" s="20">
        <v>3.19</v>
      </c>
      <c r="F436" s="20">
        <v>-0.19</v>
      </c>
      <c r="G436" t="s">
        <v>390</v>
      </c>
    </row>
    <row r="437" spans="2:7">
      <c r="B437" s="30">
        <v>2015</v>
      </c>
      <c r="C437" s="17">
        <v>34</v>
      </c>
      <c r="D437" s="20">
        <v>-7.0000000000000007E-2</v>
      </c>
      <c r="E437" s="20">
        <v>3.14</v>
      </c>
      <c r="F437" s="20">
        <v>-0.19</v>
      </c>
      <c r="G437" t="s">
        <v>389</v>
      </c>
    </row>
    <row r="438" spans="2:7">
      <c r="B438" s="30">
        <v>2015</v>
      </c>
      <c r="C438" s="17">
        <v>33</v>
      </c>
      <c r="D438" s="20">
        <v>-0.28999999999999998</v>
      </c>
      <c r="E438" s="20">
        <v>3.01</v>
      </c>
      <c r="F438" s="20">
        <v>-0.19</v>
      </c>
    </row>
    <row r="439" spans="2:7">
      <c r="B439" s="30">
        <v>2015</v>
      </c>
      <c r="C439" s="17">
        <v>32</v>
      </c>
      <c r="D439" s="20">
        <v>-0.19</v>
      </c>
      <c r="E439" s="20">
        <v>3.11</v>
      </c>
      <c r="F439" s="20">
        <v>-0.9</v>
      </c>
      <c r="G439" t="s">
        <v>388</v>
      </c>
    </row>
    <row r="440" spans="2:7">
      <c r="B440" s="30">
        <v>2015</v>
      </c>
      <c r="C440" s="17">
        <v>31</v>
      </c>
      <c r="D440" s="20">
        <v>-0.19</v>
      </c>
      <c r="E440" s="20">
        <v>3.13</v>
      </c>
      <c r="F440" s="20">
        <v>-0.9</v>
      </c>
    </row>
    <row r="441" spans="2:7">
      <c r="B441" s="30">
        <v>2015</v>
      </c>
      <c r="C441" s="17">
        <v>30</v>
      </c>
      <c r="D441" s="20">
        <v>-0.32</v>
      </c>
      <c r="E441" s="20">
        <v>3.27</v>
      </c>
      <c r="F441" s="20">
        <v>-0.9</v>
      </c>
      <c r="G441" t="s">
        <v>387</v>
      </c>
    </row>
    <row r="442" spans="2:7">
      <c r="B442" s="30">
        <v>2015</v>
      </c>
      <c r="C442" s="17">
        <v>29</v>
      </c>
      <c r="D442" s="20">
        <v>-0.14000000000000001</v>
      </c>
      <c r="E442" s="20">
        <v>3.33</v>
      </c>
      <c r="F442" s="20">
        <v>-0.9</v>
      </c>
    </row>
    <row r="443" spans="2:7">
      <c r="B443" s="30">
        <v>2015</v>
      </c>
      <c r="C443" s="17">
        <v>28</v>
      </c>
      <c r="D443" s="20">
        <v>-0.36</v>
      </c>
      <c r="E443" s="20">
        <v>3.31</v>
      </c>
      <c r="F443" s="20">
        <v>-0.9</v>
      </c>
      <c r="G443" t="s">
        <v>386</v>
      </c>
    </row>
    <row r="444" spans="2:7">
      <c r="B444" s="30">
        <v>2015</v>
      </c>
      <c r="C444" s="17">
        <v>27</v>
      </c>
      <c r="D444" s="20">
        <v>-0.39</v>
      </c>
      <c r="E444" s="20">
        <v>3.17</v>
      </c>
      <c r="F444" s="20">
        <v>-0.3</v>
      </c>
    </row>
    <row r="445" spans="2:7">
      <c r="B445" s="30">
        <v>2015</v>
      </c>
      <c r="C445" s="17">
        <v>26</v>
      </c>
      <c r="D445" s="20">
        <v>-0.22</v>
      </c>
      <c r="E445" s="20">
        <v>3.29</v>
      </c>
      <c r="F445" s="20">
        <v>-0.36</v>
      </c>
    </row>
    <row r="446" spans="2:7">
      <c r="B446" s="30">
        <v>2015</v>
      </c>
      <c r="C446" s="17">
        <v>25</v>
      </c>
      <c r="D446" s="20">
        <v>-0.03</v>
      </c>
      <c r="E446" s="20">
        <v>3.09</v>
      </c>
      <c r="F446" s="20">
        <v>-0.36</v>
      </c>
      <c r="G446" t="s">
        <v>385</v>
      </c>
    </row>
    <row r="447" spans="2:7">
      <c r="B447" s="30">
        <v>2015</v>
      </c>
      <c r="C447" s="17">
        <v>24</v>
      </c>
      <c r="D447" s="20">
        <v>-0.23</v>
      </c>
      <c r="E447" s="20">
        <v>2.97</v>
      </c>
      <c r="F447" s="20">
        <v>-0.36</v>
      </c>
    </row>
    <row r="448" spans="2:7">
      <c r="B448" s="30">
        <v>2015</v>
      </c>
      <c r="C448" s="17">
        <v>23</v>
      </c>
      <c r="D448" s="20">
        <v>-0.02</v>
      </c>
      <c r="E448" s="20">
        <v>2.85</v>
      </c>
      <c r="F448" s="20">
        <v>-0.26</v>
      </c>
      <c r="G448" t="s">
        <v>384</v>
      </c>
    </row>
    <row r="449" spans="2:7">
      <c r="B449" s="30">
        <v>2015</v>
      </c>
      <c r="C449" s="17">
        <v>22</v>
      </c>
      <c r="D449" s="20">
        <v>-0.19</v>
      </c>
      <c r="E449" s="20">
        <v>2.79</v>
      </c>
      <c r="F449" s="20">
        <v>-0.26</v>
      </c>
    </row>
    <row r="450" spans="2:7">
      <c r="B450" s="30">
        <v>2015</v>
      </c>
      <c r="C450" s="17">
        <v>21</v>
      </c>
      <c r="D450" s="20">
        <v>-0.18</v>
      </c>
      <c r="E450" s="20">
        <v>2.85</v>
      </c>
      <c r="F450" s="20">
        <v>-0.26</v>
      </c>
      <c r="G450" t="s">
        <v>383</v>
      </c>
    </row>
    <row r="451" spans="2:7">
      <c r="B451" s="30">
        <v>2015</v>
      </c>
      <c r="C451" s="17">
        <v>20</v>
      </c>
      <c r="D451" s="20">
        <v>-0.09</v>
      </c>
      <c r="E451" s="20">
        <v>2.84</v>
      </c>
      <c r="F451" s="20">
        <v>-0.26</v>
      </c>
    </row>
    <row r="452" spans="2:7">
      <c r="B452" s="30">
        <v>2015</v>
      </c>
      <c r="C452" s="17">
        <v>19</v>
      </c>
      <c r="D452" s="20">
        <v>-0.31</v>
      </c>
      <c r="E452" s="20">
        <v>2.57</v>
      </c>
      <c r="F452" s="20">
        <v>-0.26</v>
      </c>
      <c r="G452" t="s">
        <v>382</v>
      </c>
    </row>
    <row r="453" spans="2:7">
      <c r="B453" s="30">
        <v>2015</v>
      </c>
      <c r="C453" s="17">
        <v>18</v>
      </c>
      <c r="D453" s="20">
        <v>-0.36</v>
      </c>
      <c r="E453" s="20">
        <v>2.2799999999999998</v>
      </c>
      <c r="F453" s="20">
        <v>-0.09</v>
      </c>
      <c r="G453" t="s">
        <v>381</v>
      </c>
    </row>
    <row r="454" spans="2:7">
      <c r="B454" s="30">
        <v>2015</v>
      </c>
      <c r="C454" s="17">
        <v>17</v>
      </c>
      <c r="D454" s="20">
        <v>-0.28000000000000003</v>
      </c>
      <c r="E454" s="20">
        <v>2.13</v>
      </c>
      <c r="F454" s="20">
        <v>-0.09</v>
      </c>
    </row>
    <row r="455" spans="2:7">
      <c r="B455" s="30">
        <v>2015</v>
      </c>
      <c r="C455" s="17">
        <v>16</v>
      </c>
      <c r="D455" s="20">
        <v>-0.25</v>
      </c>
      <c r="E455" s="20">
        <v>2.14</v>
      </c>
      <c r="F455" s="20">
        <v>-7.0000000000000007E-2</v>
      </c>
    </row>
    <row r="456" spans="2:7">
      <c r="B456" s="30">
        <v>2015</v>
      </c>
      <c r="C456" s="17">
        <v>15</v>
      </c>
      <c r="D456" s="20">
        <v>-0.17</v>
      </c>
      <c r="E456" s="20">
        <v>2.33</v>
      </c>
      <c r="F456" s="20">
        <v>-7.0000000000000007E-2</v>
      </c>
      <c r="G456" t="s">
        <v>380</v>
      </c>
    </row>
    <row r="457" spans="2:7">
      <c r="B457" s="30">
        <v>2015</v>
      </c>
      <c r="C457" s="17">
        <v>14</v>
      </c>
      <c r="D457" s="20">
        <v>-0.37</v>
      </c>
      <c r="E457" s="20">
        <v>2.25</v>
      </c>
      <c r="F457" s="20">
        <v>0.01</v>
      </c>
    </row>
    <row r="458" spans="2:7">
      <c r="B458" s="30">
        <v>2015</v>
      </c>
      <c r="C458" s="17">
        <v>13</v>
      </c>
      <c r="D458" s="20">
        <v>-0.33</v>
      </c>
      <c r="E458" s="20">
        <v>2.34</v>
      </c>
      <c r="F458" s="20">
        <v>0.01</v>
      </c>
      <c r="G458" t="s">
        <v>379</v>
      </c>
    </row>
    <row r="459" spans="2:7">
      <c r="B459" s="30">
        <v>2015</v>
      </c>
      <c r="C459" s="17">
        <v>12</v>
      </c>
      <c r="D459" s="20">
        <v>-0.28000000000000003</v>
      </c>
      <c r="E459" s="20">
        <v>2.16</v>
      </c>
      <c r="F459" s="20">
        <v>-0.05</v>
      </c>
      <c r="G459" t="s">
        <v>378</v>
      </c>
    </row>
    <row r="460" spans="2:7">
      <c r="B460" s="30">
        <v>2015</v>
      </c>
      <c r="C460" s="17">
        <v>11</v>
      </c>
      <c r="D460" s="20">
        <v>-0.26</v>
      </c>
      <c r="E460" s="20">
        <v>2.21</v>
      </c>
      <c r="F460" s="20">
        <v>-0.28000000000000003</v>
      </c>
    </row>
    <row r="461" spans="2:7">
      <c r="B461" s="30">
        <v>2015</v>
      </c>
      <c r="C461" s="17">
        <v>10</v>
      </c>
      <c r="D461" s="20">
        <v>-0.27</v>
      </c>
      <c r="E461" s="20">
        <v>2.34</v>
      </c>
      <c r="F461" s="20">
        <v>-0.28000000000000003</v>
      </c>
    </row>
    <row r="462" spans="2:7">
      <c r="B462" s="30">
        <v>2015</v>
      </c>
      <c r="C462" s="17">
        <v>9</v>
      </c>
      <c r="D462" s="20">
        <v>-0.27</v>
      </c>
      <c r="E462" s="20">
        <v>2.2799999999999998</v>
      </c>
      <c r="F462" s="20">
        <v>0.01</v>
      </c>
    </row>
    <row r="463" spans="2:7">
      <c r="B463" s="30">
        <v>2015</v>
      </c>
      <c r="C463" s="17">
        <v>8</v>
      </c>
      <c r="D463" s="20">
        <v>-0.25</v>
      </c>
      <c r="E463" s="20">
        <v>2.13</v>
      </c>
      <c r="F463" s="20">
        <v>0.01</v>
      </c>
      <c r="G463" t="s">
        <v>377</v>
      </c>
    </row>
    <row r="464" spans="2:7">
      <c r="B464" s="30">
        <v>2015</v>
      </c>
      <c r="C464" s="17">
        <v>7</v>
      </c>
      <c r="D464" s="20">
        <v>-0.6</v>
      </c>
      <c r="E464" s="20">
        <v>2.2200000000000002</v>
      </c>
      <c r="F464" s="20">
        <v>-0.17</v>
      </c>
      <c r="G464" t="s">
        <v>376</v>
      </c>
    </row>
    <row r="465" spans="2:7">
      <c r="B465" s="30">
        <v>2015</v>
      </c>
      <c r="C465" s="17">
        <v>6</v>
      </c>
      <c r="D465" s="20">
        <v>-0.36</v>
      </c>
      <c r="E465" s="20">
        <v>2.14</v>
      </c>
      <c r="F465" s="20">
        <v>-0.17</v>
      </c>
      <c r="G465" t="s">
        <v>375</v>
      </c>
    </row>
    <row r="466" spans="2:7">
      <c r="B466" s="30">
        <v>2015</v>
      </c>
      <c r="C466" s="17">
        <v>5</v>
      </c>
      <c r="D466" s="20">
        <v>1.6559999999999998E-2</v>
      </c>
      <c r="E466" s="20">
        <v>2.3382200000000002</v>
      </c>
      <c r="F466" s="20">
        <v>8.0199999999999994E-2</v>
      </c>
      <c r="G466" t="s">
        <v>548</v>
      </c>
    </row>
    <row r="467" spans="2:7">
      <c r="B467" s="30">
        <v>2015</v>
      </c>
      <c r="C467" s="17">
        <v>4</v>
      </c>
      <c r="D467" s="20">
        <v>3.8800000000000001E-2</v>
      </c>
      <c r="E467" s="20">
        <v>2.44787</v>
      </c>
      <c r="F467" s="20">
        <v>8.0199999999999994E-2</v>
      </c>
      <c r="G467" t="s">
        <v>373</v>
      </c>
    </row>
    <row r="468" spans="2:7">
      <c r="B468" s="30">
        <v>2015</v>
      </c>
      <c r="C468" s="17">
        <v>3</v>
      </c>
      <c r="D468" s="20">
        <v>0.15851999999999999</v>
      </c>
      <c r="E468" s="20">
        <v>2.5265499999999999</v>
      </c>
      <c r="F468" s="20">
        <v>8.0199999999999994E-2</v>
      </c>
      <c r="G468" t="s">
        <v>372</v>
      </c>
    </row>
    <row r="469" spans="2:7">
      <c r="B469" s="30">
        <v>2015</v>
      </c>
      <c r="C469" s="17">
        <v>2</v>
      </c>
      <c r="D469" s="20">
        <v>0.16611999999999999</v>
      </c>
      <c r="E469" s="20">
        <v>2.5306099999999998</v>
      </c>
      <c r="F469" s="20">
        <v>5.8909999999999997E-2</v>
      </c>
    </row>
    <row r="470" spans="2:7">
      <c r="B470" s="30">
        <v>2014</v>
      </c>
      <c r="C470" s="17">
        <v>1</v>
      </c>
      <c r="D470" s="20">
        <v>0.1757</v>
      </c>
      <c r="E470" s="39">
        <v>2.6374300000000002</v>
      </c>
      <c r="F470" s="20">
        <v>0.21</v>
      </c>
    </row>
    <row r="471" spans="2:7">
      <c r="B471" s="30">
        <v>2014</v>
      </c>
      <c r="C471" s="17">
        <v>52</v>
      </c>
      <c r="D471" s="20">
        <v>0.30370999999999998</v>
      </c>
      <c r="E471" s="20">
        <v>2.6039099999999999</v>
      </c>
      <c r="F471" s="20">
        <v>0.21</v>
      </c>
      <c r="G471" t="s">
        <v>549</v>
      </c>
    </row>
    <row r="472" spans="2:7">
      <c r="B472" s="30">
        <v>2014</v>
      </c>
      <c r="C472" s="17">
        <v>51</v>
      </c>
      <c r="D472" s="20">
        <v>0.23</v>
      </c>
      <c r="E472" s="20">
        <v>2.61</v>
      </c>
      <c r="F472" s="20">
        <v>0.15</v>
      </c>
    </row>
    <row r="473" spans="2:7">
      <c r="B473" s="30">
        <v>2014</v>
      </c>
      <c r="C473" s="17">
        <v>50</v>
      </c>
      <c r="D473" s="20">
        <v>0.22631999999999999</v>
      </c>
      <c r="E473" s="20">
        <v>2.7111499999999999</v>
      </c>
      <c r="F473" s="20">
        <v>0.15</v>
      </c>
    </row>
    <row r="474" spans="2:7">
      <c r="B474" s="30">
        <v>2014</v>
      </c>
      <c r="C474" s="17">
        <v>49</v>
      </c>
      <c r="D474" s="20">
        <v>0.23063</v>
      </c>
      <c r="E474" s="20">
        <v>2.6424599999999998</v>
      </c>
      <c r="F474" s="20">
        <v>0.15</v>
      </c>
    </row>
    <row r="475" spans="2:7">
      <c r="B475" s="30">
        <v>2014</v>
      </c>
      <c r="C475" s="17">
        <v>48</v>
      </c>
      <c r="D475" s="20">
        <v>0.20444000000000001</v>
      </c>
      <c r="E475" s="20">
        <v>2.64209</v>
      </c>
      <c r="F475" s="20">
        <v>0.12006</v>
      </c>
      <c r="G475" t="s">
        <v>550</v>
      </c>
    </row>
    <row r="476" spans="2:7">
      <c r="B476" s="30">
        <v>2014</v>
      </c>
      <c r="C476" s="17">
        <v>47</v>
      </c>
      <c r="D476" s="20">
        <v>0.17016999999999999</v>
      </c>
      <c r="E476" s="20">
        <v>2.6630600000000002</v>
      </c>
      <c r="F476" s="20">
        <v>0.08</v>
      </c>
    </row>
    <row r="477" spans="2:7">
      <c r="B477" s="30">
        <v>2014</v>
      </c>
      <c r="C477" s="17">
        <v>46</v>
      </c>
      <c r="D477" s="20">
        <v>0.12</v>
      </c>
      <c r="E477" s="20">
        <v>2.78</v>
      </c>
      <c r="F477" s="20">
        <v>0.12</v>
      </c>
    </row>
    <row r="478" spans="2:7">
      <c r="B478" s="30">
        <v>2014</v>
      </c>
      <c r="C478" s="17">
        <v>45</v>
      </c>
      <c r="D478" s="20">
        <v>0.12</v>
      </c>
      <c r="E478" s="20">
        <v>2.72</v>
      </c>
      <c r="F478" s="20">
        <v>0.12</v>
      </c>
    </row>
    <row r="479" spans="2:7">
      <c r="B479" s="30">
        <v>2014</v>
      </c>
      <c r="C479" s="17">
        <v>44</v>
      </c>
      <c r="D479" s="20">
        <v>0.13</v>
      </c>
      <c r="E479" s="20">
        <v>2.78</v>
      </c>
      <c r="F479" s="20">
        <v>0.12</v>
      </c>
    </row>
    <row r="480" spans="2:7">
      <c r="B480" s="30">
        <v>2014</v>
      </c>
      <c r="C480" s="17">
        <v>43</v>
      </c>
      <c r="D480" s="20">
        <v>0.15525</v>
      </c>
      <c r="E480" s="20">
        <v>2.7578100000000001</v>
      </c>
      <c r="F480" s="20">
        <v>0.12</v>
      </c>
    </row>
    <row r="481" spans="2:7">
      <c r="B481" s="30">
        <v>2014</v>
      </c>
      <c r="C481" s="17">
        <v>42</v>
      </c>
      <c r="D481" s="20">
        <v>5.0939999999999999E-2</v>
      </c>
      <c r="E481" s="20">
        <v>2.7928700000000002</v>
      </c>
      <c r="F481" s="20">
        <v>0.12</v>
      </c>
    </row>
    <row r="482" spans="2:7">
      <c r="B482" s="30">
        <v>2014</v>
      </c>
      <c r="C482" s="17">
        <v>41</v>
      </c>
      <c r="D482" s="20">
        <v>0.11</v>
      </c>
      <c r="E482" s="20">
        <v>2.8</v>
      </c>
      <c r="F482" s="20">
        <v>0.12</v>
      </c>
    </row>
    <row r="483" spans="2:7">
      <c r="B483" s="30">
        <v>2014</v>
      </c>
      <c r="C483" s="17">
        <v>40</v>
      </c>
      <c r="D483" s="20">
        <v>0.12</v>
      </c>
      <c r="E483" s="20">
        <v>2.83</v>
      </c>
      <c r="F483" s="20">
        <v>0.12</v>
      </c>
    </row>
    <row r="484" spans="2:7">
      <c r="B484" s="30">
        <v>2014</v>
      </c>
      <c r="C484" s="17">
        <v>39</v>
      </c>
      <c r="D484" s="20">
        <v>0.12</v>
      </c>
      <c r="E484" s="20">
        <v>2.88</v>
      </c>
      <c r="F484" s="20">
        <v>0.09</v>
      </c>
    </row>
    <row r="485" spans="2:7">
      <c r="B485" s="30">
        <v>2014</v>
      </c>
      <c r="C485" s="17">
        <v>38</v>
      </c>
      <c r="D485" s="20">
        <v>0.08</v>
      </c>
      <c r="E485" s="20">
        <v>2.94</v>
      </c>
      <c r="F485" s="20">
        <v>0.1</v>
      </c>
      <c r="G485" t="s">
        <v>371</v>
      </c>
    </row>
    <row r="486" spans="2:7">
      <c r="B486" s="30">
        <v>2014</v>
      </c>
      <c r="C486" s="17">
        <v>37</v>
      </c>
      <c r="D486" s="20">
        <v>7.0000000000000007E-2</v>
      </c>
      <c r="E486" s="20">
        <v>2.93</v>
      </c>
      <c r="F486" s="20">
        <v>0.1</v>
      </c>
    </row>
    <row r="487" spans="2:7">
      <c r="B487" s="30">
        <v>2014</v>
      </c>
      <c r="C487" s="17">
        <v>36</v>
      </c>
      <c r="D487" s="20">
        <v>0.12</v>
      </c>
      <c r="E487" s="20">
        <v>2.87</v>
      </c>
      <c r="F487" s="20">
        <v>0.3</v>
      </c>
    </row>
    <row r="488" spans="2:7">
      <c r="B488" s="30">
        <v>2014</v>
      </c>
      <c r="C488" s="17">
        <v>35</v>
      </c>
      <c r="D488" s="20">
        <v>0.16897000000000001</v>
      </c>
      <c r="E488" s="20">
        <v>2.92232</v>
      </c>
      <c r="F488" s="20">
        <v>7.4529999999999999E-2</v>
      </c>
    </row>
    <row r="489" spans="2:7">
      <c r="B489" s="30">
        <v>2014</v>
      </c>
      <c r="C489" s="17">
        <v>34</v>
      </c>
      <c r="D489" s="20">
        <v>0.16796</v>
      </c>
      <c r="E489" s="20">
        <v>2.9515899999999999</v>
      </c>
      <c r="F489" s="20">
        <v>0.09</v>
      </c>
      <c r="G489" t="s">
        <v>370</v>
      </c>
    </row>
    <row r="490" spans="2:7">
      <c r="B490" s="30">
        <v>2014</v>
      </c>
      <c r="C490" s="17">
        <v>33</v>
      </c>
      <c r="D490" s="20">
        <v>0.21090999999999999</v>
      </c>
      <c r="E490" s="20">
        <v>2.9681700000000002</v>
      </c>
      <c r="F490" s="20">
        <v>8.8760000000000006E-2</v>
      </c>
    </row>
    <row r="491" spans="2:7">
      <c r="B491" s="30">
        <v>2014</v>
      </c>
      <c r="C491" s="17">
        <v>32</v>
      </c>
      <c r="D491" s="20">
        <v>0.21087</v>
      </c>
      <c r="E491" s="20">
        <v>2.9869599999999998</v>
      </c>
      <c r="F491" s="20">
        <v>0.13861999999999999</v>
      </c>
    </row>
    <row r="492" spans="2:7">
      <c r="B492" s="30">
        <v>2014</v>
      </c>
      <c r="C492" s="17">
        <v>31</v>
      </c>
      <c r="D492" s="20">
        <v>0.15805</v>
      </c>
      <c r="E492" s="20">
        <v>3.0273300000000001</v>
      </c>
      <c r="F492" s="20">
        <v>0.11987</v>
      </c>
    </row>
    <row r="493" spans="2:7">
      <c r="B493" s="30">
        <v>2014</v>
      </c>
      <c r="C493" s="17">
        <v>30</v>
      </c>
      <c r="D493" s="20">
        <v>0.25994</v>
      </c>
      <c r="E493" s="20">
        <v>3.0209600000000001</v>
      </c>
      <c r="F493" s="20">
        <v>0.13983999999999999</v>
      </c>
      <c r="G493" t="s">
        <v>369</v>
      </c>
    </row>
    <row r="494" spans="2:7">
      <c r="B494" s="30">
        <v>2014</v>
      </c>
      <c r="C494" s="17">
        <v>29</v>
      </c>
      <c r="D494" s="20">
        <v>0.16478999999999999</v>
      </c>
      <c r="E494" s="20">
        <v>3.0289799999999998</v>
      </c>
      <c r="F494" s="20">
        <v>0.10943</v>
      </c>
    </row>
    <row r="495" spans="2:7">
      <c r="B495" s="30">
        <v>2014</v>
      </c>
      <c r="C495" s="17">
        <v>28</v>
      </c>
      <c r="D495" s="20">
        <v>0.11975</v>
      </c>
      <c r="E495" s="20">
        <v>3.0109499999999998</v>
      </c>
      <c r="F495" s="20">
        <v>7.1110000000000007E-2</v>
      </c>
    </row>
    <row r="496" spans="2:7">
      <c r="B496" s="30">
        <v>2014</v>
      </c>
      <c r="C496" s="17">
        <v>27</v>
      </c>
      <c r="D496" s="20">
        <v>0.2369</v>
      </c>
      <c r="E496" s="20">
        <v>3.0378500000000002</v>
      </c>
      <c r="F496" s="20">
        <v>8.5860000000000006E-2</v>
      </c>
    </row>
    <row r="497" spans="2:7">
      <c r="B497" s="30">
        <v>2014</v>
      </c>
      <c r="C497" s="17">
        <v>26</v>
      </c>
      <c r="D497" s="20">
        <v>0.20710999999999999</v>
      </c>
      <c r="E497" s="20">
        <v>3.0580099999999999</v>
      </c>
      <c r="F497" s="20">
        <v>0.14315</v>
      </c>
    </row>
    <row r="498" spans="2:7">
      <c r="B498" s="30">
        <v>2014</v>
      </c>
      <c r="C498" s="17">
        <v>25</v>
      </c>
      <c r="D498" s="20">
        <v>0.20111000000000001</v>
      </c>
      <c r="E498" s="20">
        <v>3.09165</v>
      </c>
      <c r="F498" s="20">
        <v>6.4259999999999998E-2</v>
      </c>
    </row>
    <row r="499" spans="2:7">
      <c r="B499" s="30">
        <v>2014</v>
      </c>
      <c r="C499" s="17">
        <v>24</v>
      </c>
      <c r="D499" s="20">
        <v>0.21212</v>
      </c>
      <c r="E499" s="20">
        <v>3.1120899999999998</v>
      </c>
      <c r="F499" s="20">
        <v>0.26</v>
      </c>
    </row>
    <row r="500" spans="2:7">
      <c r="B500" s="30">
        <v>2014</v>
      </c>
      <c r="C500" s="17">
        <v>23</v>
      </c>
      <c r="D500" s="20">
        <v>0.14774999999999999</v>
      </c>
      <c r="E500" s="20">
        <v>3.11999</v>
      </c>
      <c r="F500" s="20">
        <v>0.255</v>
      </c>
    </row>
    <row r="501" spans="2:7">
      <c r="B501" s="30">
        <v>2014</v>
      </c>
      <c r="C501" s="17">
        <v>22</v>
      </c>
      <c r="D501" s="20">
        <v>0.17169999999999999</v>
      </c>
      <c r="E501" s="20">
        <v>3.1166999999999998</v>
      </c>
      <c r="F501" s="20">
        <v>0.28050999999999998</v>
      </c>
    </row>
    <row r="502" spans="2:7">
      <c r="B502" s="30">
        <v>2014</v>
      </c>
      <c r="C502" s="17">
        <v>21</v>
      </c>
      <c r="D502" s="20">
        <v>0.18082000000000001</v>
      </c>
      <c r="E502" s="20">
        <v>3.1225499999999999</v>
      </c>
      <c r="F502" s="20">
        <v>0.41244999999999998</v>
      </c>
    </row>
    <row r="503" spans="2:7">
      <c r="B503" s="30">
        <v>2014</v>
      </c>
      <c r="C503" s="17">
        <v>20</v>
      </c>
      <c r="D503" s="20">
        <v>0.17</v>
      </c>
      <c r="E503" s="20">
        <v>3.14</v>
      </c>
      <c r="F503" s="20">
        <v>0.19</v>
      </c>
    </row>
    <row r="504" spans="2:7">
      <c r="B504" s="30">
        <v>2014</v>
      </c>
      <c r="C504" s="17">
        <v>19</v>
      </c>
      <c r="D504" s="20">
        <v>0.22672</v>
      </c>
      <c r="E504" s="20">
        <v>3.1940200000000001</v>
      </c>
      <c r="F504" s="20">
        <v>0.18576999999999999</v>
      </c>
    </row>
    <row r="505" spans="2:7">
      <c r="B505" s="30">
        <v>2014</v>
      </c>
      <c r="C505" s="17">
        <v>18</v>
      </c>
      <c r="D505" s="20">
        <v>0.18301000000000001</v>
      </c>
      <c r="E505" s="20">
        <v>3.2115499999999999</v>
      </c>
      <c r="F505" s="20">
        <v>0.16793</v>
      </c>
    </row>
    <row r="506" spans="2:7">
      <c r="B506" s="30">
        <v>2014</v>
      </c>
      <c r="C506" s="17">
        <v>17</v>
      </c>
      <c r="D506" s="20">
        <v>0.19148999999999999</v>
      </c>
      <c r="E506" s="20">
        <v>3.2186900000000001</v>
      </c>
      <c r="F506" s="20">
        <v>0.17560000000000001</v>
      </c>
      <c r="G506" t="s">
        <v>368</v>
      </c>
    </row>
    <row r="507" spans="2:7">
      <c r="B507" s="30">
        <v>2014</v>
      </c>
      <c r="C507" s="17">
        <v>16</v>
      </c>
      <c r="D507" s="20">
        <v>0.25873000000000002</v>
      </c>
      <c r="E507" s="20">
        <v>3.22573</v>
      </c>
      <c r="F507" s="20">
        <v>0.35865000000000002</v>
      </c>
    </row>
    <row r="508" spans="2:7">
      <c r="B508" s="30">
        <v>2014</v>
      </c>
      <c r="C508" s="17">
        <v>15</v>
      </c>
      <c r="D508" s="20">
        <v>0.43406</v>
      </c>
      <c r="E508" s="20">
        <v>3.23828</v>
      </c>
      <c r="F508" s="20">
        <v>0.35865000000000002</v>
      </c>
    </row>
    <row r="509" spans="2:7">
      <c r="B509" s="30">
        <v>2014</v>
      </c>
      <c r="C509" s="17">
        <v>14</v>
      </c>
      <c r="D509" s="20">
        <v>0.29787999999999998</v>
      </c>
      <c r="E509" s="20">
        <v>3.2585999999999999</v>
      </c>
      <c r="F509" s="20">
        <v>0.30360999999999999</v>
      </c>
    </row>
    <row r="510" spans="2:7">
      <c r="B510" s="30">
        <v>2014</v>
      </c>
      <c r="C510" s="17">
        <v>13</v>
      </c>
      <c r="D510" s="20">
        <v>0.21615999999999999</v>
      </c>
      <c r="E510" s="20">
        <v>3.3549500000000001</v>
      </c>
      <c r="F510" s="20">
        <v>0.36870999999999998</v>
      </c>
    </row>
    <row r="511" spans="2:7">
      <c r="B511" s="30">
        <v>2014</v>
      </c>
      <c r="C511" s="17">
        <v>12</v>
      </c>
      <c r="D511" s="20">
        <v>0.22763</v>
      </c>
      <c r="E511" s="20">
        <v>3.3209399999999998</v>
      </c>
      <c r="F511" s="20">
        <v>0.41654000000000002</v>
      </c>
    </row>
    <row r="512" spans="2:7">
      <c r="B512" s="30">
        <v>2014</v>
      </c>
      <c r="C512" s="17">
        <v>11</v>
      </c>
      <c r="D512" s="20">
        <v>0.17204</v>
      </c>
      <c r="E512" s="20">
        <v>3.33541</v>
      </c>
      <c r="F512" s="20">
        <v>0.36164000000000002</v>
      </c>
    </row>
    <row r="513" spans="2:6">
      <c r="B513" s="30">
        <v>2014</v>
      </c>
      <c r="C513" s="17">
        <v>10</v>
      </c>
      <c r="D513" s="20">
        <v>0.20898</v>
      </c>
      <c r="E513" s="20">
        <v>3.39351</v>
      </c>
      <c r="F513" s="20">
        <v>0.19943</v>
      </c>
    </row>
    <row r="514" spans="2:6">
      <c r="B514" s="30">
        <v>2014</v>
      </c>
      <c r="C514" s="17">
        <v>9</v>
      </c>
      <c r="D514" s="20">
        <v>0.19372</v>
      </c>
      <c r="E514" s="20">
        <v>3.43085</v>
      </c>
      <c r="F514" s="20">
        <v>0.28056999999999999</v>
      </c>
    </row>
    <row r="515" spans="2:6">
      <c r="B515" s="30">
        <v>2014</v>
      </c>
      <c r="C515" s="17">
        <v>8</v>
      </c>
      <c r="D515" s="20">
        <v>0.14623</v>
      </c>
      <c r="E515" s="20">
        <v>3.4497</v>
      </c>
      <c r="F515" s="20">
        <v>0.27923999999999999</v>
      </c>
    </row>
    <row r="516" spans="2:6">
      <c r="B516" s="30">
        <v>2014</v>
      </c>
      <c r="C516" s="17">
        <v>7</v>
      </c>
      <c r="D516" s="20">
        <v>0.15104999999999999</v>
      </c>
      <c r="E516" s="20">
        <v>3.4990299999999999</v>
      </c>
      <c r="F516" s="20">
        <v>0.29731000000000002</v>
      </c>
    </row>
    <row r="517" spans="2:6">
      <c r="B517" s="30">
        <v>2014</v>
      </c>
      <c r="C517" s="17">
        <v>6</v>
      </c>
      <c r="D517" s="20">
        <v>0.14065</v>
      </c>
      <c r="E517" s="20">
        <v>3.4948600000000001</v>
      </c>
      <c r="F517" s="20">
        <v>0.21964</v>
      </c>
    </row>
    <row r="518" spans="2:6">
      <c r="B518" s="30">
        <v>2014</v>
      </c>
      <c r="C518" s="17">
        <v>5</v>
      </c>
      <c r="D518" s="20">
        <v>0.25475999999999999</v>
      </c>
      <c r="E518" s="20">
        <v>3.5562</v>
      </c>
      <c r="F518" s="20">
        <v>0.28766999999999998</v>
      </c>
    </row>
    <row r="519" spans="2:6">
      <c r="B519" s="30">
        <v>2014</v>
      </c>
      <c r="C519" s="17">
        <v>4</v>
      </c>
      <c r="D519" s="20">
        <v>0.20607</v>
      </c>
      <c r="E519" s="20">
        <v>3.6054599999999999</v>
      </c>
      <c r="F519" s="20">
        <v>0.29770000000000002</v>
      </c>
    </row>
    <row r="520" spans="2:6">
      <c r="B520" s="30">
        <v>2014</v>
      </c>
      <c r="C520" s="17">
        <v>3</v>
      </c>
      <c r="D520" s="20">
        <v>0.2591</v>
      </c>
      <c r="E520" s="20">
        <v>3.6156199999999998</v>
      </c>
      <c r="F520" s="20">
        <v>0.36342999999999998</v>
      </c>
    </row>
    <row r="521" spans="2:6">
      <c r="B521" s="30">
        <v>2014</v>
      </c>
      <c r="C521" s="17">
        <v>2</v>
      </c>
      <c r="D521" s="20">
        <v>0.21156</v>
      </c>
      <c r="E521" s="20">
        <v>3.6639499999999998</v>
      </c>
      <c r="F521" s="20">
        <v>0.36342999999999998</v>
      </c>
    </row>
    <row r="522" spans="2:6">
      <c r="B522" s="30">
        <v>2013</v>
      </c>
      <c r="C522" s="17">
        <v>1</v>
      </c>
      <c r="D522" s="20">
        <v>0.15123</v>
      </c>
      <c r="E522" s="39">
        <v>3.6377999999999999</v>
      </c>
      <c r="F522" s="20">
        <v>0.32917000000000002</v>
      </c>
    </row>
    <row r="523" spans="2:6">
      <c r="B523" s="30">
        <v>2013</v>
      </c>
      <c r="C523" s="17">
        <v>52</v>
      </c>
      <c r="D523" s="20">
        <v>0.18095</v>
      </c>
      <c r="E523" s="20">
        <v>3.6589399999999999</v>
      </c>
      <c r="F523" s="20">
        <v>0.29805999999999999</v>
      </c>
    </row>
    <row r="524" spans="2:6">
      <c r="B524" s="30">
        <v>2013</v>
      </c>
      <c r="C524" s="17">
        <v>51</v>
      </c>
      <c r="D524" s="20">
        <v>0.19893</v>
      </c>
      <c r="E524" s="20">
        <v>3.55592</v>
      </c>
      <c r="F524" s="20">
        <v>0.54835</v>
      </c>
    </row>
    <row r="525" spans="2:6">
      <c r="B525" s="30">
        <v>2013</v>
      </c>
      <c r="C525" s="17">
        <v>50</v>
      </c>
      <c r="D525" s="20">
        <v>0.19752</v>
      </c>
      <c r="E525" s="20">
        <v>3.6484399999999999</v>
      </c>
      <c r="F525" s="20">
        <v>0.27201999999999998</v>
      </c>
    </row>
    <row r="526" spans="2:6">
      <c r="B526" s="30">
        <v>2013</v>
      </c>
      <c r="C526" s="17">
        <v>49</v>
      </c>
      <c r="D526" s="20">
        <v>0.17638999999999999</v>
      </c>
      <c r="E526" s="20">
        <v>3.58074</v>
      </c>
      <c r="F526" s="20">
        <v>0.22528000000000001</v>
      </c>
    </row>
    <row r="527" spans="2:6">
      <c r="B527" s="30">
        <v>2013</v>
      </c>
      <c r="C527" s="17">
        <v>48</v>
      </c>
      <c r="D527" s="20">
        <v>0.14343</v>
      </c>
      <c r="E527" s="20">
        <v>3.5397500000000002</v>
      </c>
      <c r="F527" s="20">
        <v>0.23637</v>
      </c>
    </row>
    <row r="528" spans="2:6">
      <c r="B528" s="30">
        <v>2013</v>
      </c>
      <c r="C528" s="17">
        <v>47</v>
      </c>
      <c r="D528" s="20">
        <v>0.18834999999999999</v>
      </c>
      <c r="E528" s="20">
        <v>3.5539900000000002</v>
      </c>
      <c r="F528" s="20">
        <v>0.21944</v>
      </c>
    </row>
    <row r="529" spans="2:17">
      <c r="B529" s="30">
        <v>2013</v>
      </c>
      <c r="C529" s="17">
        <v>46</v>
      </c>
      <c r="D529" s="20">
        <v>0.19569</v>
      </c>
      <c r="E529" s="20">
        <v>3.6070700000000002</v>
      </c>
      <c r="F529" s="20">
        <v>0.42798999999999998</v>
      </c>
    </row>
    <row r="530" spans="2:17">
      <c r="B530" s="30">
        <v>2013</v>
      </c>
      <c r="C530" s="17">
        <v>45</v>
      </c>
      <c r="D530" s="20">
        <v>0.20014999999999999</v>
      </c>
      <c r="E530" s="20">
        <v>3.5916899999999998</v>
      </c>
      <c r="F530" s="20">
        <v>8.7120000000000003E-2</v>
      </c>
    </row>
    <row r="531" spans="2:17">
      <c r="B531" s="30">
        <v>2013</v>
      </c>
      <c r="C531" s="17">
        <v>44</v>
      </c>
      <c r="D531" s="20">
        <v>0.29036000000000001</v>
      </c>
      <c r="E531" s="20">
        <v>3.61321</v>
      </c>
      <c r="F531" s="20">
        <v>0.38145000000000001</v>
      </c>
    </row>
    <row r="532" spans="2:17">
      <c r="B532" s="30">
        <v>2013</v>
      </c>
      <c r="C532" s="17">
        <v>43</v>
      </c>
      <c r="D532" s="20">
        <v>0.26696999999999999</v>
      </c>
      <c r="E532" s="20">
        <v>3.6713800000000001</v>
      </c>
      <c r="F532" s="20">
        <v>0.31286000000000003</v>
      </c>
    </row>
    <row r="533" spans="2:17">
      <c r="B533" s="30">
        <v>2013</v>
      </c>
      <c r="C533" s="17">
        <v>42</v>
      </c>
      <c r="D533" s="20">
        <v>0.30773</v>
      </c>
      <c r="E533" s="20">
        <v>3.7631100000000002</v>
      </c>
      <c r="F533" s="20">
        <v>0.14828</v>
      </c>
    </row>
    <row r="534" spans="2:17">
      <c r="B534" s="30">
        <v>2013</v>
      </c>
      <c r="C534" s="17">
        <v>41</v>
      </c>
      <c r="D534" s="20">
        <v>0.26957999999999999</v>
      </c>
      <c r="E534" s="20">
        <v>3.6950400000000001</v>
      </c>
      <c r="F534" s="20">
        <v>0.1767</v>
      </c>
    </row>
    <row r="535" spans="2:17">
      <c r="B535" s="30">
        <v>2013</v>
      </c>
      <c r="C535" s="17">
        <v>40</v>
      </c>
      <c r="D535" s="20">
        <v>0.35596</v>
      </c>
      <c r="E535" s="20">
        <v>3.6741100000000002</v>
      </c>
      <c r="F535" s="20">
        <v>0.27722000000000002</v>
      </c>
    </row>
    <row r="536" spans="2:17">
      <c r="B536" s="30">
        <v>2013</v>
      </c>
      <c r="C536" s="17">
        <v>39</v>
      </c>
      <c r="D536" s="20">
        <v>0.24204999999999999</v>
      </c>
      <c r="E536" s="20">
        <v>3.7795800000000002</v>
      </c>
      <c r="F536" s="20">
        <v>0.12948999999999999</v>
      </c>
    </row>
    <row r="537" spans="2:17">
      <c r="B537" s="30">
        <v>2013</v>
      </c>
      <c r="C537" s="17">
        <v>38</v>
      </c>
      <c r="D537" s="20">
        <v>0.19788</v>
      </c>
      <c r="E537" s="20">
        <v>3.9020700000000001</v>
      </c>
      <c r="F537" s="20">
        <v>0.16272</v>
      </c>
      <c r="Q537" s="35"/>
    </row>
    <row r="538" spans="2:17">
      <c r="B538" s="30">
        <v>2013</v>
      </c>
      <c r="C538" s="17">
        <v>37</v>
      </c>
      <c r="D538" s="20">
        <v>0.32172000000000001</v>
      </c>
      <c r="E538" s="20">
        <v>3.8998300000000001</v>
      </c>
      <c r="F538" s="20">
        <v>0.34166000000000002</v>
      </c>
      <c r="Q538" s="35"/>
    </row>
    <row r="539" spans="2:17">
      <c r="B539" s="30">
        <v>2013</v>
      </c>
      <c r="C539" s="17">
        <v>36</v>
      </c>
      <c r="D539" s="20">
        <v>0.22852</v>
      </c>
      <c r="E539" s="20">
        <v>3.7802199999999999</v>
      </c>
      <c r="F539" s="20">
        <v>0.18207999999999999</v>
      </c>
      <c r="Q539" s="35"/>
    </row>
    <row r="540" spans="2:17">
      <c r="B540" s="30">
        <v>2013</v>
      </c>
      <c r="C540" s="17">
        <v>35</v>
      </c>
      <c r="D540" s="20">
        <v>0.21808</v>
      </c>
      <c r="E540" s="20">
        <v>3.74166</v>
      </c>
      <c r="F540" s="20">
        <v>0.35364000000000001</v>
      </c>
      <c r="Q540" s="35"/>
    </row>
    <row r="541" spans="2:17">
      <c r="B541" s="30">
        <v>2013</v>
      </c>
      <c r="C541" s="17">
        <v>34</v>
      </c>
      <c r="D541" s="20">
        <v>0.23468</v>
      </c>
      <c r="E541" s="20">
        <v>3.7239300000000002</v>
      </c>
      <c r="F541" s="20">
        <v>0.17568</v>
      </c>
      <c r="Q541" s="35"/>
    </row>
    <row r="542" spans="2:17">
      <c r="B542" s="30">
        <v>2013</v>
      </c>
      <c r="C542" s="17">
        <v>33</v>
      </c>
      <c r="D542" s="20">
        <v>0.21997</v>
      </c>
      <c r="E542" s="20">
        <v>3.5937199999999998</v>
      </c>
      <c r="F542" s="20">
        <v>0.53200000000000003</v>
      </c>
      <c r="Q542" s="35"/>
    </row>
    <row r="543" spans="2:17">
      <c r="B543" s="30">
        <v>2013</v>
      </c>
      <c r="C543" s="17">
        <v>32</v>
      </c>
      <c r="D543" s="20">
        <v>0.17532</v>
      </c>
      <c r="E543" s="20">
        <v>3.5784400000000001</v>
      </c>
      <c r="F543" s="20">
        <v>0.23583000000000001</v>
      </c>
    </row>
    <row r="544" spans="2:17">
      <c r="B544" s="30">
        <v>2013</v>
      </c>
      <c r="C544" s="17">
        <v>31</v>
      </c>
      <c r="D544" s="20">
        <v>0.17127999999999999</v>
      </c>
      <c r="E544" s="20">
        <v>3.54671</v>
      </c>
      <c r="F544" s="20">
        <v>0.30241000000000001</v>
      </c>
    </row>
    <row r="545" spans="2:7">
      <c r="B545" s="30">
        <v>2013</v>
      </c>
      <c r="C545" s="17">
        <v>30</v>
      </c>
      <c r="D545" s="20">
        <v>0.19384999999999999</v>
      </c>
      <c r="E545" s="20">
        <v>3.5445099999999998</v>
      </c>
      <c r="F545" s="20">
        <v>0.10005</v>
      </c>
    </row>
    <row r="546" spans="2:7">
      <c r="B546" s="30">
        <v>2013</v>
      </c>
      <c r="C546" s="17">
        <v>29</v>
      </c>
      <c r="D546" s="20">
        <v>0.24157999999999999</v>
      </c>
      <c r="E546" s="20">
        <v>3.49641</v>
      </c>
      <c r="F546" s="20">
        <v>0.37203999999999998</v>
      </c>
    </row>
    <row r="547" spans="2:7">
      <c r="B547" s="30">
        <v>2013</v>
      </c>
      <c r="C547" s="17">
        <v>28</v>
      </c>
      <c r="D547" s="20">
        <v>0.23963999999999999</v>
      </c>
      <c r="E547" s="20">
        <v>3.5320499999999999</v>
      </c>
      <c r="F547" s="20">
        <v>0.33534999999999998</v>
      </c>
    </row>
    <row r="548" spans="2:7">
      <c r="B548" s="30">
        <v>2013</v>
      </c>
      <c r="C548" s="17">
        <v>27</v>
      </c>
      <c r="D548" s="20">
        <v>0.2792</v>
      </c>
      <c r="E548" s="20">
        <v>3.4076499999999998</v>
      </c>
      <c r="F548" s="20">
        <v>0.26383000000000001</v>
      </c>
    </row>
    <row r="549" spans="2:7">
      <c r="B549" s="30">
        <v>2013</v>
      </c>
      <c r="C549" s="17">
        <v>26</v>
      </c>
      <c r="D549" s="20">
        <v>0.24346999999999999</v>
      </c>
      <c r="E549" s="20">
        <v>3.52155</v>
      </c>
      <c r="F549" s="20">
        <v>0.31540000000000001</v>
      </c>
    </row>
    <row r="550" spans="2:7">
      <c r="B550" s="30">
        <v>2013</v>
      </c>
      <c r="C550" s="17">
        <v>25</v>
      </c>
      <c r="D550" s="20">
        <v>0.1923</v>
      </c>
      <c r="E550" s="20">
        <v>3.3719100000000002</v>
      </c>
      <c r="F550" s="20">
        <v>0.22033</v>
      </c>
    </row>
    <row r="551" spans="2:7">
      <c r="B551" s="30">
        <v>2013</v>
      </c>
      <c r="C551" s="17">
        <v>24</v>
      </c>
      <c r="D551" s="20">
        <v>0.11253000000000001</v>
      </c>
      <c r="E551" s="20">
        <v>3.3118300000000001</v>
      </c>
      <c r="F551" s="20">
        <v>0.31</v>
      </c>
    </row>
    <row r="552" spans="2:7">
      <c r="B552" s="30">
        <v>2013</v>
      </c>
      <c r="C552" s="17">
        <v>23</v>
      </c>
      <c r="D552" s="20">
        <v>0.16026000000000001</v>
      </c>
      <c r="E552" s="20">
        <v>3.2177500000000001</v>
      </c>
      <c r="F552" s="20">
        <v>0.37</v>
      </c>
    </row>
    <row r="553" spans="2:7">
      <c r="B553" s="30">
        <v>2013</v>
      </c>
      <c r="C553" s="17">
        <v>22</v>
      </c>
      <c r="D553" s="20">
        <v>0.14716000000000001</v>
      </c>
      <c r="E553" s="20">
        <v>3.1766200000000002</v>
      </c>
      <c r="F553" s="20">
        <v>0.13447000000000001</v>
      </c>
    </row>
    <row r="554" spans="2:7">
      <c r="B554" s="30">
        <v>2013</v>
      </c>
      <c r="C554" s="17">
        <v>21</v>
      </c>
      <c r="D554" s="20">
        <v>0.14473</v>
      </c>
      <c r="E554" s="20">
        <v>3.11008</v>
      </c>
      <c r="F554" s="20">
        <v>0.30719000000000002</v>
      </c>
    </row>
    <row r="555" spans="2:7">
      <c r="B555" s="30">
        <v>2013</v>
      </c>
      <c r="C555" s="17">
        <v>20</v>
      </c>
      <c r="D555" s="20">
        <v>0.15794</v>
      </c>
      <c r="E555" s="20">
        <v>3.1196899999999999</v>
      </c>
      <c r="F555" s="20">
        <v>5.1659999999999998E-2</v>
      </c>
      <c r="G555" s="22" t="s">
        <v>367</v>
      </c>
    </row>
    <row r="556" spans="2:7">
      <c r="B556" s="30">
        <v>2013</v>
      </c>
      <c r="C556" s="17">
        <v>19</v>
      </c>
      <c r="D556" s="20">
        <v>0.18801000000000001</v>
      </c>
      <c r="E556" s="20">
        <v>3.1194899999999999</v>
      </c>
      <c r="F556" s="20">
        <v>0.18107999999999999</v>
      </c>
    </row>
    <row r="557" spans="2:7">
      <c r="B557" s="30">
        <v>2013</v>
      </c>
      <c r="C557" s="17">
        <v>18</v>
      </c>
      <c r="D557" s="20">
        <v>0.19850000000000001</v>
      </c>
      <c r="E557" s="20">
        <v>3.11524</v>
      </c>
      <c r="F557" s="20">
        <v>0.20496</v>
      </c>
    </row>
    <row r="558" spans="2:7">
      <c r="B558" s="30">
        <v>2013</v>
      </c>
      <c r="C558" s="17">
        <v>17</v>
      </c>
      <c r="D558" s="20">
        <v>0.20683000000000001</v>
      </c>
      <c r="E558" s="20">
        <v>3.1693799999999999</v>
      </c>
      <c r="F558" s="20">
        <v>0.16497999999999999</v>
      </c>
    </row>
    <row r="559" spans="2:7">
      <c r="B559" s="30">
        <v>2013</v>
      </c>
      <c r="C559" s="17">
        <v>16</v>
      </c>
      <c r="D559" s="20">
        <v>0.20881</v>
      </c>
      <c r="E559" s="20">
        <v>3.1956699999999998</v>
      </c>
      <c r="F559" s="20">
        <v>0.33592</v>
      </c>
    </row>
    <row r="560" spans="2:7">
      <c r="B560" s="30">
        <v>2013</v>
      </c>
      <c r="C560" s="17">
        <v>15</v>
      </c>
      <c r="D560" s="20">
        <v>0.24432999999999999</v>
      </c>
      <c r="E560" s="20">
        <v>3.2521499999999999</v>
      </c>
      <c r="F560" s="20">
        <v>0.28747</v>
      </c>
    </row>
    <row r="561" spans="2:6">
      <c r="B561" s="30">
        <v>2013</v>
      </c>
      <c r="C561" s="17">
        <v>14</v>
      </c>
      <c r="D561" s="20">
        <v>0.19028</v>
      </c>
      <c r="E561" s="20">
        <v>3.2304400000000002</v>
      </c>
      <c r="F561" s="20">
        <v>0.43325000000000002</v>
      </c>
    </row>
    <row r="562" spans="2:6">
      <c r="B562" s="30">
        <v>2013</v>
      </c>
      <c r="C562" s="17">
        <v>13</v>
      </c>
      <c r="D562" s="20">
        <v>0.36220999999999998</v>
      </c>
      <c r="E562" s="20">
        <v>3.3563399999999999</v>
      </c>
      <c r="F562" s="20">
        <v>0.13855999999999999</v>
      </c>
    </row>
    <row r="563" spans="2:6">
      <c r="B563" s="30">
        <v>2013</v>
      </c>
      <c r="C563" s="17">
        <v>12</v>
      </c>
      <c r="D563" s="20">
        <v>0.25979000000000002</v>
      </c>
      <c r="E563" s="20">
        <v>3.3853800000000001</v>
      </c>
      <c r="F563" s="20">
        <v>0.34203</v>
      </c>
    </row>
    <row r="564" spans="2:6">
      <c r="B564" s="30">
        <v>2013</v>
      </c>
      <c r="C564" s="17">
        <v>11</v>
      </c>
      <c r="D564" s="20">
        <v>0.29402</v>
      </c>
      <c r="E564" s="20">
        <v>3.41987</v>
      </c>
      <c r="F564" s="20">
        <v>0.28904000000000002</v>
      </c>
    </row>
    <row r="565" spans="2:6">
      <c r="B565" s="30">
        <v>2013</v>
      </c>
      <c r="C565" s="17">
        <v>10</v>
      </c>
      <c r="D565" s="20">
        <v>0.29854000000000003</v>
      </c>
      <c r="E565" s="20">
        <v>3.4328599999999998</v>
      </c>
      <c r="F565" s="20">
        <v>0.28728999999999999</v>
      </c>
    </row>
    <row r="566" spans="2:6">
      <c r="B566" s="30">
        <v>2013</v>
      </c>
      <c r="C566" s="17">
        <v>9</v>
      </c>
      <c r="D566" s="20">
        <v>0.26457999999999998</v>
      </c>
      <c r="E566" s="20">
        <v>3.4734699999999998</v>
      </c>
      <c r="F566" s="20">
        <v>0.34705000000000003</v>
      </c>
    </row>
    <row r="567" spans="2:6">
      <c r="B567" s="30">
        <v>2013</v>
      </c>
      <c r="C567" s="17">
        <v>8</v>
      </c>
      <c r="D567" s="20">
        <v>0.31574000000000002</v>
      </c>
      <c r="E567" s="20">
        <v>3.54569</v>
      </c>
      <c r="F567" s="20">
        <v>0.31051000000000001</v>
      </c>
    </row>
    <row r="568" spans="2:6">
      <c r="B568" s="30">
        <v>2013</v>
      </c>
      <c r="C568" s="17">
        <v>7</v>
      </c>
      <c r="D568" s="20">
        <v>0.30547000000000002</v>
      </c>
      <c r="E568" s="20">
        <v>3.49132</v>
      </c>
      <c r="F568" s="20">
        <v>0.39727000000000001</v>
      </c>
    </row>
    <row r="569" spans="2:6">
      <c r="B569" s="30">
        <v>2013</v>
      </c>
      <c r="C569" s="17">
        <v>6</v>
      </c>
      <c r="D569" s="20">
        <v>0.29820999999999998</v>
      </c>
      <c r="E569" s="20">
        <v>3.4820199999999999</v>
      </c>
      <c r="F569" s="20">
        <v>0.51</v>
      </c>
    </row>
    <row r="570" spans="2:6">
      <c r="B570" s="30">
        <v>2013</v>
      </c>
      <c r="C570" s="17">
        <v>5</v>
      </c>
      <c r="D570" s="20">
        <v>0.39628999999999998</v>
      </c>
      <c r="E570" s="20">
        <v>3.4708199999999998</v>
      </c>
      <c r="F570" s="20">
        <v>0.50512999999999997</v>
      </c>
    </row>
    <row r="571" spans="2:6">
      <c r="B571" s="30">
        <v>2013</v>
      </c>
      <c r="C571" s="17">
        <v>4</v>
      </c>
      <c r="D571" s="20">
        <v>0.26698</v>
      </c>
      <c r="E571" s="20">
        <v>3.3448099999999998</v>
      </c>
      <c r="F571" s="20">
        <v>0.49487999999999999</v>
      </c>
    </row>
    <row r="572" spans="2:6">
      <c r="B572" s="30">
        <v>2013</v>
      </c>
      <c r="C572" s="17">
        <v>3</v>
      </c>
      <c r="D572" s="20">
        <v>0.21079999999999999</v>
      </c>
      <c r="E572" s="20">
        <v>3.28085</v>
      </c>
      <c r="F572" s="20">
        <v>0.46209</v>
      </c>
    </row>
    <row r="573" spans="2:6">
      <c r="B573" s="30">
        <v>2013</v>
      </c>
      <c r="C573" s="17">
        <v>2</v>
      </c>
      <c r="D573" s="20">
        <v>0.17452999999999999</v>
      </c>
      <c r="E573" s="20">
        <v>3.2795299999999998</v>
      </c>
      <c r="F573" s="20">
        <v>0.25574000000000002</v>
      </c>
    </row>
    <row r="574" spans="2:6">
      <c r="B574" s="30">
        <v>2012</v>
      </c>
      <c r="C574" s="17">
        <v>1</v>
      </c>
      <c r="D574" s="20">
        <v>0.20702000000000001</v>
      </c>
      <c r="E574" s="39">
        <v>3.2820900000000002</v>
      </c>
      <c r="F574" s="20">
        <v>0.22620999999999999</v>
      </c>
    </row>
    <row r="575" spans="2:6">
      <c r="B575" s="30">
        <v>2012</v>
      </c>
      <c r="C575" s="17">
        <v>52</v>
      </c>
      <c r="D575" s="20">
        <v>0.20699999999999999</v>
      </c>
      <c r="E575" s="20">
        <v>3.2772800000000002</v>
      </c>
      <c r="F575" s="20">
        <v>0.33411000000000002</v>
      </c>
    </row>
    <row r="576" spans="2:6">
      <c r="B576" s="30">
        <v>2012</v>
      </c>
      <c r="C576" s="17">
        <v>51</v>
      </c>
      <c r="D576" s="20">
        <v>0.21385000000000001</v>
      </c>
      <c r="E576" s="20">
        <v>3.3204699999999998</v>
      </c>
      <c r="F576" s="20">
        <v>0.33178999999999997</v>
      </c>
    </row>
    <row r="577" spans="2:7">
      <c r="B577" s="30">
        <v>2012</v>
      </c>
      <c r="C577" s="17">
        <v>50</v>
      </c>
      <c r="D577" s="20">
        <v>0.23158000000000001</v>
      </c>
      <c r="E577" s="20">
        <v>3.2711100000000002</v>
      </c>
      <c r="F577" s="20">
        <v>0.35238999999999998</v>
      </c>
    </row>
    <row r="578" spans="2:7">
      <c r="B578" s="30">
        <v>2012</v>
      </c>
      <c r="C578" s="17">
        <v>49</v>
      </c>
      <c r="D578" s="20">
        <v>0.26100000000000001</v>
      </c>
      <c r="E578" s="20">
        <v>3.3657900000000001</v>
      </c>
      <c r="F578" s="20">
        <v>0.31659999999999999</v>
      </c>
    </row>
    <row r="579" spans="2:7">
      <c r="B579" s="30">
        <v>2012</v>
      </c>
      <c r="C579" s="17">
        <v>48</v>
      </c>
      <c r="D579" s="20">
        <v>0.28328999999999999</v>
      </c>
      <c r="E579" s="20">
        <v>3.41506</v>
      </c>
      <c r="F579" s="20">
        <v>0.24024999999999999</v>
      </c>
    </row>
    <row r="580" spans="2:7">
      <c r="B580" s="30">
        <v>2012</v>
      </c>
      <c r="C580" s="17">
        <v>47</v>
      </c>
      <c r="D580" s="20">
        <v>0.29746</v>
      </c>
      <c r="E580" s="20">
        <v>3.4730400000000001</v>
      </c>
      <c r="F580" s="20">
        <v>0.31913999999999998</v>
      </c>
    </row>
    <row r="581" spans="2:7">
      <c r="B581" s="30">
        <v>2012</v>
      </c>
      <c r="C581" s="17">
        <v>46</v>
      </c>
      <c r="D581" s="20">
        <v>0.23375000000000001</v>
      </c>
      <c r="E581" s="20">
        <v>3.4932699999999999</v>
      </c>
      <c r="F581" s="20">
        <v>0.31829000000000002</v>
      </c>
    </row>
    <row r="582" spans="2:7">
      <c r="B582" s="30">
        <v>2012</v>
      </c>
      <c r="C582" s="17">
        <v>45</v>
      </c>
      <c r="D582" s="20">
        <v>0.31125000000000003</v>
      </c>
      <c r="E582" s="20">
        <v>3.50644</v>
      </c>
      <c r="F582" s="20">
        <v>0.40736</v>
      </c>
      <c r="G582" s="22" t="s">
        <v>366</v>
      </c>
    </row>
    <row r="583" spans="2:7">
      <c r="B583" s="30">
        <v>2012</v>
      </c>
      <c r="C583" s="17">
        <v>44</v>
      </c>
      <c r="D583" s="20">
        <v>0.43182999999999999</v>
      </c>
      <c r="E583" s="20">
        <v>3.5100799999999999</v>
      </c>
      <c r="F583" s="20">
        <v>0.31363000000000002</v>
      </c>
    </row>
    <row r="584" spans="2:7">
      <c r="B584" s="30">
        <v>2012</v>
      </c>
      <c r="C584" s="17">
        <v>43</v>
      </c>
      <c r="D584" s="20">
        <v>0.29712</v>
      </c>
      <c r="E584" s="20">
        <v>3.5758800000000002</v>
      </c>
      <c r="F584" s="20">
        <v>0.52351999999999999</v>
      </c>
    </row>
    <row r="585" spans="2:7">
      <c r="B585" s="30">
        <v>2012</v>
      </c>
      <c r="C585" s="17">
        <v>42</v>
      </c>
      <c r="D585" s="20">
        <v>0.26486999999999999</v>
      </c>
      <c r="E585" s="20">
        <v>3.5865</v>
      </c>
      <c r="F585" s="20">
        <v>0.49475000000000002</v>
      </c>
    </row>
    <row r="586" spans="2:7">
      <c r="B586" s="30">
        <v>2012</v>
      </c>
      <c r="C586" s="17">
        <v>41</v>
      </c>
      <c r="D586" s="20">
        <v>0.29652000000000001</v>
      </c>
      <c r="E586" s="20">
        <v>3.5342600000000002</v>
      </c>
      <c r="F586" s="20">
        <v>5.0970000000000001E-2</v>
      </c>
    </row>
    <row r="587" spans="2:7">
      <c r="B587" s="30">
        <v>2012</v>
      </c>
      <c r="C587" s="17">
        <v>40</v>
      </c>
      <c r="D587" s="20">
        <v>0.28399000000000002</v>
      </c>
      <c r="E587" s="20">
        <v>3.5140699999999998</v>
      </c>
      <c r="F587" s="20">
        <v>0.25785000000000002</v>
      </c>
    </row>
    <row r="588" spans="2:7">
      <c r="B588" s="30">
        <v>2012</v>
      </c>
      <c r="C588" s="17">
        <v>39</v>
      </c>
      <c r="D588" s="20">
        <v>0.35581000000000002</v>
      </c>
      <c r="E588" s="20">
        <v>3.5427900000000001</v>
      </c>
      <c r="F588" s="20">
        <v>0.59287000000000001</v>
      </c>
    </row>
    <row r="589" spans="2:7">
      <c r="B589" s="30">
        <v>2012</v>
      </c>
      <c r="C589" s="17">
        <v>38</v>
      </c>
      <c r="D589" s="20">
        <v>0.30961</v>
      </c>
      <c r="E589" s="20">
        <v>3.62276</v>
      </c>
      <c r="F589" s="20">
        <v>0.23561000000000001</v>
      </c>
    </row>
    <row r="590" spans="2:7">
      <c r="B590" s="30">
        <v>2012</v>
      </c>
      <c r="C590" s="17">
        <v>37</v>
      </c>
      <c r="D590" s="20">
        <v>0.18</v>
      </c>
      <c r="E590" s="20">
        <v>3.54</v>
      </c>
      <c r="F590" s="20">
        <v>0.27</v>
      </c>
    </row>
    <row r="591" spans="2:7">
      <c r="B591" s="30">
        <v>2012</v>
      </c>
      <c r="C591" s="17">
        <v>36</v>
      </c>
      <c r="D591" s="20">
        <v>0.25419999999999998</v>
      </c>
      <c r="E591" s="20">
        <v>3.4516200000000001</v>
      </c>
      <c r="F591" s="20">
        <v>0.16492000000000001</v>
      </c>
    </row>
    <row r="592" spans="2:7">
      <c r="B592" s="30">
        <v>2012</v>
      </c>
      <c r="C592" s="17">
        <v>35</v>
      </c>
      <c r="D592" s="20">
        <v>0.22375</v>
      </c>
      <c r="E592" s="20">
        <v>3.4614099999999999</v>
      </c>
      <c r="F592" s="20">
        <v>6.0560000000000003E-2</v>
      </c>
    </row>
    <row r="593" spans="2:11">
      <c r="B593" s="30">
        <v>2012</v>
      </c>
      <c r="C593" s="17">
        <v>34</v>
      </c>
      <c r="D593" s="20">
        <v>0.19098999999999999</v>
      </c>
      <c r="E593" s="20">
        <v>3.5324900000000001</v>
      </c>
      <c r="F593" s="20">
        <v>0.33402999999999999</v>
      </c>
    </row>
    <row r="594" spans="2:11">
      <c r="B594" s="30">
        <v>2012</v>
      </c>
      <c r="C594" s="17">
        <v>33</v>
      </c>
      <c r="D594" s="20">
        <v>0.1888</v>
      </c>
      <c r="E594" s="20">
        <v>3.5545</v>
      </c>
      <c r="F594" s="20">
        <v>0.49763000000000002</v>
      </c>
    </row>
    <row r="595" spans="2:11">
      <c r="B595" s="30">
        <v>2012</v>
      </c>
      <c r="C595" s="17">
        <v>32</v>
      </c>
      <c r="D595" s="20">
        <v>0.1361</v>
      </c>
      <c r="E595" s="20">
        <v>3.5627599999999999</v>
      </c>
      <c r="F595" s="20">
        <v>0.38213999999999998</v>
      </c>
    </row>
    <row r="596" spans="2:11">
      <c r="B596" s="30">
        <v>2012</v>
      </c>
      <c r="C596" s="17">
        <v>31</v>
      </c>
      <c r="D596" s="20">
        <v>0.15576000000000001</v>
      </c>
      <c r="E596" s="20">
        <v>3.5292300000000001</v>
      </c>
      <c r="F596" s="20">
        <v>0.28388000000000002</v>
      </c>
    </row>
    <row r="597" spans="2:11">
      <c r="B597" s="30">
        <v>2012</v>
      </c>
      <c r="C597" s="17">
        <v>30</v>
      </c>
      <c r="D597" s="20">
        <v>0.18007000000000001</v>
      </c>
      <c r="E597" s="20">
        <v>3.5030700000000001</v>
      </c>
      <c r="F597" s="20">
        <v>0.28388000000000002</v>
      </c>
      <c r="K597" s="2"/>
    </row>
    <row r="598" spans="2:11">
      <c r="B598" s="30">
        <v>2012</v>
      </c>
      <c r="C598" s="17">
        <v>29</v>
      </c>
      <c r="D598" s="20">
        <v>0.18215999999999999</v>
      </c>
      <c r="E598" s="20">
        <v>3.5066899999999999</v>
      </c>
      <c r="F598" s="20">
        <v>0.47941</v>
      </c>
    </row>
    <row r="599" spans="2:11">
      <c r="B599" s="30">
        <v>2012</v>
      </c>
      <c r="C599" s="17">
        <v>28</v>
      </c>
      <c r="D599" s="20">
        <v>0.21010999999999999</v>
      </c>
      <c r="E599" s="20">
        <v>3.5525799999999998</v>
      </c>
      <c r="F599" s="20">
        <v>0.10707</v>
      </c>
      <c r="K599" s="2"/>
    </row>
    <row r="600" spans="2:11">
      <c r="B600" s="30">
        <v>2012</v>
      </c>
      <c r="C600" s="17">
        <v>27</v>
      </c>
      <c r="D600" s="20">
        <v>0.32296000000000002</v>
      </c>
      <c r="E600" s="20">
        <v>3.62263</v>
      </c>
      <c r="F600" s="20">
        <v>0.63636000000000004</v>
      </c>
    </row>
    <row r="601" spans="2:11">
      <c r="B601" s="30">
        <v>2012</v>
      </c>
      <c r="C601" s="17">
        <v>26</v>
      </c>
      <c r="D601" s="20">
        <v>0.35289999999999999</v>
      </c>
      <c r="E601" s="20">
        <v>3.6588699999999998</v>
      </c>
      <c r="F601" s="20">
        <v>0.70777000000000001</v>
      </c>
    </row>
    <row r="602" spans="2:11">
      <c r="B602" s="30">
        <v>2012</v>
      </c>
      <c r="C602" s="17">
        <v>25</v>
      </c>
      <c r="D602" s="20">
        <v>0.34736</v>
      </c>
      <c r="E602" s="20">
        <v>3.60669</v>
      </c>
      <c r="F602" s="20">
        <v>0.67345999999999995</v>
      </c>
    </row>
    <row r="603" spans="2:11">
      <c r="B603" s="30">
        <v>2012</v>
      </c>
      <c r="C603" s="17">
        <v>24</v>
      </c>
      <c r="D603" s="20">
        <v>0.33659</v>
      </c>
      <c r="E603" s="20">
        <v>3.5028700000000002</v>
      </c>
      <c r="F603" s="20">
        <v>0.28297</v>
      </c>
      <c r="K603" s="2"/>
    </row>
    <row r="604" spans="2:11">
      <c r="B604" s="30">
        <v>2012</v>
      </c>
      <c r="C604" s="17">
        <v>23</v>
      </c>
      <c r="D604" s="20">
        <v>0.38417000000000001</v>
      </c>
      <c r="E604" s="20">
        <v>3.5087700000000002</v>
      </c>
      <c r="F604" s="20">
        <v>0.25435000000000002</v>
      </c>
    </row>
    <row r="605" spans="2:11">
      <c r="B605" s="30">
        <v>2012</v>
      </c>
      <c r="C605" s="17">
        <v>22</v>
      </c>
      <c r="D605" s="20">
        <v>0.53681999999999996</v>
      </c>
      <c r="E605" s="20">
        <v>3.63306</v>
      </c>
      <c r="F605" s="20">
        <v>0.59338999999999997</v>
      </c>
    </row>
    <row r="606" spans="2:11">
      <c r="B606" s="30">
        <v>2012</v>
      </c>
      <c r="C606" s="17">
        <v>21</v>
      </c>
      <c r="D606" s="20">
        <v>0.56042999999999998</v>
      </c>
      <c r="E606" s="20">
        <v>3.6823899999999998</v>
      </c>
      <c r="F606" s="20">
        <v>0.81252999999999997</v>
      </c>
    </row>
    <row r="607" spans="2:11">
      <c r="B607" s="30">
        <v>2012</v>
      </c>
      <c r="C607" s="17">
        <v>20</v>
      </c>
      <c r="D607" s="20">
        <v>0.57533999999999996</v>
      </c>
      <c r="E607" s="20">
        <v>3.7349399999999999</v>
      </c>
      <c r="F607" s="20">
        <v>0.46292</v>
      </c>
    </row>
    <row r="608" spans="2:11">
      <c r="B608" s="30">
        <v>2012</v>
      </c>
      <c r="C608" s="17">
        <v>19</v>
      </c>
      <c r="D608" s="20">
        <v>0.60772999999999999</v>
      </c>
      <c r="E608" s="20">
        <v>3.8236400000000001</v>
      </c>
      <c r="F608" s="20">
        <v>0.6764</v>
      </c>
      <c r="H608" s="36"/>
    </row>
    <row r="609" spans="2:8">
      <c r="B609" s="30">
        <v>2012</v>
      </c>
      <c r="C609" s="17">
        <v>18</v>
      </c>
      <c r="D609" s="20">
        <v>0.64329000000000003</v>
      </c>
      <c r="E609" s="20">
        <v>3.8270900000000001</v>
      </c>
      <c r="F609" s="20">
        <v>0.65576000000000001</v>
      </c>
      <c r="H609" s="36"/>
    </row>
    <row r="610" spans="2:8">
      <c r="B610" s="30">
        <v>2012</v>
      </c>
      <c r="C610" s="17">
        <v>17</v>
      </c>
      <c r="D610" s="20">
        <v>0.64402999999999999</v>
      </c>
      <c r="E610" s="20">
        <v>3.8595700000000002</v>
      </c>
      <c r="F610" s="20">
        <v>0.70508999999999999</v>
      </c>
    </row>
    <row r="611" spans="2:8">
      <c r="B611" s="30">
        <v>2012</v>
      </c>
      <c r="C611" s="17">
        <v>16</v>
      </c>
      <c r="D611" s="20">
        <v>0.70206999999999997</v>
      </c>
      <c r="E611" s="20">
        <v>3.8553299999999999</v>
      </c>
      <c r="F611" s="20">
        <v>0.60770000000000002</v>
      </c>
    </row>
    <row r="612" spans="2:8">
      <c r="B612" s="30">
        <v>2012</v>
      </c>
      <c r="C612" s="17">
        <v>15</v>
      </c>
      <c r="D612" s="20">
        <v>0.78824000000000005</v>
      </c>
      <c r="E612" s="20">
        <v>3.8957700000000002</v>
      </c>
      <c r="F612" s="20">
        <v>0.53813</v>
      </c>
    </row>
    <row r="613" spans="2:8">
      <c r="B613" s="30">
        <v>2012</v>
      </c>
      <c r="C613" s="17">
        <v>14</v>
      </c>
      <c r="D613" s="20">
        <v>0.83189000000000002</v>
      </c>
      <c r="E613" s="20">
        <v>3.9161700000000002</v>
      </c>
      <c r="F613" s="20">
        <v>0.60275999999999996</v>
      </c>
    </row>
    <row r="614" spans="2:8">
      <c r="B614" s="30">
        <v>2012</v>
      </c>
      <c r="C614" s="17">
        <v>13</v>
      </c>
      <c r="D614" s="20">
        <v>0.76</v>
      </c>
      <c r="E614" s="20">
        <v>3.94</v>
      </c>
      <c r="F614" s="20">
        <v>0.62</v>
      </c>
    </row>
    <row r="615" spans="2:8">
      <c r="B615" s="30">
        <v>2012</v>
      </c>
      <c r="C615" s="17">
        <v>12</v>
      </c>
      <c r="D615" s="20">
        <v>0.75</v>
      </c>
      <c r="E615" s="20">
        <v>3.92</v>
      </c>
      <c r="F615" s="20">
        <v>0.7</v>
      </c>
    </row>
    <row r="616" spans="2:8">
      <c r="B616" s="30">
        <v>2012</v>
      </c>
      <c r="C616" s="17">
        <v>11</v>
      </c>
      <c r="D616" s="20">
        <v>0.77</v>
      </c>
      <c r="E616" s="20">
        <v>3.9</v>
      </c>
      <c r="F616" s="20">
        <v>0.72</v>
      </c>
    </row>
    <row r="617" spans="2:8">
      <c r="B617" s="30">
        <v>2012</v>
      </c>
      <c r="C617" s="17">
        <v>10</v>
      </c>
      <c r="D617" s="20">
        <v>0.75</v>
      </c>
      <c r="E617" s="20">
        <v>3.97</v>
      </c>
      <c r="F617" s="20">
        <v>0.75</v>
      </c>
    </row>
    <row r="618" spans="2:8">
      <c r="B618" s="30">
        <v>2012</v>
      </c>
      <c r="C618" s="17">
        <v>9</v>
      </c>
      <c r="D618" s="20">
        <v>0.73</v>
      </c>
      <c r="E618" s="20">
        <v>3.97</v>
      </c>
      <c r="F618" s="20">
        <v>0.83</v>
      </c>
    </row>
    <row r="619" spans="2:8">
      <c r="B619" s="30">
        <v>2012</v>
      </c>
      <c r="C619" s="17">
        <v>8</v>
      </c>
      <c r="D619" s="20">
        <v>0.72</v>
      </c>
      <c r="E619" s="20">
        <v>3.96</v>
      </c>
      <c r="F619" s="20">
        <v>0.79</v>
      </c>
    </row>
    <row r="620" spans="2:8">
      <c r="B620" s="30">
        <v>2012</v>
      </c>
      <c r="C620" s="17">
        <v>7</v>
      </c>
      <c r="D620" s="20">
        <v>0.73</v>
      </c>
      <c r="E620" s="20">
        <v>3.98</v>
      </c>
      <c r="F620" s="20">
        <v>0.83</v>
      </c>
    </row>
    <row r="621" spans="2:8">
      <c r="B621" s="30">
        <v>2012</v>
      </c>
      <c r="C621" s="17">
        <v>6</v>
      </c>
      <c r="D621" s="20">
        <v>0.76</v>
      </c>
      <c r="E621" s="20">
        <v>3.92</v>
      </c>
      <c r="F621" s="20">
        <v>0.73</v>
      </c>
    </row>
    <row r="622" spans="2:8">
      <c r="B622" s="30">
        <v>2012</v>
      </c>
      <c r="C622" s="17">
        <v>5</v>
      </c>
      <c r="D622" s="20">
        <v>0.74</v>
      </c>
      <c r="E622" s="20">
        <v>3.99</v>
      </c>
      <c r="F622" s="20">
        <v>0.92</v>
      </c>
    </row>
    <row r="623" spans="2:8">
      <c r="B623" s="30">
        <v>2012</v>
      </c>
      <c r="C623" s="17">
        <v>4</v>
      </c>
      <c r="D623" s="20">
        <v>1.57</v>
      </c>
      <c r="E623" s="20">
        <v>3.88</v>
      </c>
      <c r="F623" s="20">
        <v>0.67</v>
      </c>
    </row>
    <row r="624" spans="2:8">
      <c r="B624" s="30">
        <v>2012</v>
      </c>
      <c r="C624" s="17">
        <v>3</v>
      </c>
      <c r="D624" s="20">
        <v>0.68</v>
      </c>
      <c r="E624" s="20">
        <v>4.0599999999999996</v>
      </c>
      <c r="F624" s="20">
        <v>0.82</v>
      </c>
    </row>
    <row r="625" spans="2:6">
      <c r="B625" s="30">
        <v>2012</v>
      </c>
      <c r="C625" s="17">
        <v>2</v>
      </c>
      <c r="D625" s="20">
        <v>0.69</v>
      </c>
      <c r="E625" s="20">
        <v>4.04</v>
      </c>
      <c r="F625" s="20">
        <v>0.65</v>
      </c>
    </row>
    <row r="626" spans="2:6">
      <c r="B626" s="30">
        <v>2011</v>
      </c>
      <c r="C626" s="17">
        <v>1</v>
      </c>
      <c r="D626" s="20">
        <v>0.73</v>
      </c>
      <c r="E626" s="39">
        <v>4.0999999999999996</v>
      </c>
      <c r="F626" s="20">
        <v>1.03</v>
      </c>
    </row>
    <row r="627" spans="2:6">
      <c r="B627" s="30">
        <v>2011</v>
      </c>
      <c r="C627" s="17">
        <v>52</v>
      </c>
      <c r="D627" s="20">
        <v>0.84</v>
      </c>
      <c r="E627" s="20">
        <v>4.1399999999999997</v>
      </c>
      <c r="F627" s="20">
        <v>1.03</v>
      </c>
    </row>
    <row r="628" spans="2:6">
      <c r="B628" s="30">
        <v>2011</v>
      </c>
      <c r="C628" s="17">
        <v>51</v>
      </c>
      <c r="D628" s="20">
        <v>1</v>
      </c>
      <c r="E628" s="20">
        <v>4.1900000000000004</v>
      </c>
      <c r="F628" s="20">
        <v>0.97</v>
      </c>
    </row>
    <row r="629" spans="2:6">
      <c r="B629" s="30">
        <v>2011</v>
      </c>
      <c r="C629" s="17">
        <v>50</v>
      </c>
      <c r="D629" s="20">
        <v>1.08</v>
      </c>
      <c r="E629" s="20">
        <v>4.26</v>
      </c>
      <c r="F629" s="20">
        <v>1.01</v>
      </c>
    </row>
    <row r="630" spans="2:6">
      <c r="B630" s="30">
        <v>2011</v>
      </c>
      <c r="C630" s="17">
        <v>49</v>
      </c>
      <c r="D630" s="20">
        <v>1.1100000000000001</v>
      </c>
      <c r="E630" s="20">
        <v>4.3</v>
      </c>
      <c r="F630" s="20">
        <v>1.04</v>
      </c>
    </row>
    <row r="631" spans="2:6">
      <c r="B631" s="30">
        <v>2011</v>
      </c>
      <c r="C631" s="17">
        <v>48</v>
      </c>
      <c r="D631" s="20">
        <v>1.2</v>
      </c>
      <c r="E631" s="20">
        <v>4.3</v>
      </c>
      <c r="F631" s="20">
        <v>1.3</v>
      </c>
    </row>
    <row r="632" spans="2:6">
      <c r="B632" s="30">
        <v>2011</v>
      </c>
      <c r="C632" s="17">
        <v>47</v>
      </c>
      <c r="D632" s="20">
        <v>1.18</v>
      </c>
      <c r="E632" s="20">
        <v>4.28</v>
      </c>
      <c r="F632" s="20">
        <v>0.91</v>
      </c>
    </row>
    <row r="633" spans="2:6">
      <c r="B633" s="30">
        <v>2011</v>
      </c>
      <c r="C633" s="17">
        <v>46</v>
      </c>
      <c r="D633" s="20">
        <v>1.19</v>
      </c>
      <c r="E633" s="20">
        <v>4.3099999999999996</v>
      </c>
      <c r="F633" s="20">
        <v>1.23</v>
      </c>
    </row>
    <row r="634" spans="2:6">
      <c r="B634" s="30">
        <v>2011</v>
      </c>
      <c r="C634" s="17">
        <v>45</v>
      </c>
      <c r="D634" s="20">
        <v>1.31</v>
      </c>
      <c r="E634" s="20">
        <v>4.3499999999999996</v>
      </c>
      <c r="F634" s="20">
        <v>1.29</v>
      </c>
    </row>
    <row r="635" spans="2:6">
      <c r="B635" s="30">
        <v>2011</v>
      </c>
      <c r="C635" s="17">
        <v>44</v>
      </c>
      <c r="D635" s="20">
        <v>1.32</v>
      </c>
      <c r="E635" s="20">
        <v>4.38</v>
      </c>
      <c r="F635" s="20">
        <v>1.04</v>
      </c>
    </row>
    <row r="636" spans="2:6">
      <c r="B636" s="30">
        <v>2011</v>
      </c>
      <c r="C636" s="17">
        <v>43</v>
      </c>
      <c r="D636" s="20">
        <v>1.23</v>
      </c>
      <c r="E636" s="20">
        <v>4.3600000000000003</v>
      </c>
      <c r="F636" s="20">
        <v>1.01</v>
      </c>
    </row>
    <row r="637" spans="2:6">
      <c r="B637" s="30">
        <v>2011</v>
      </c>
      <c r="C637" s="17">
        <v>42</v>
      </c>
      <c r="D637" s="20">
        <v>1.17</v>
      </c>
      <c r="E637" s="20">
        <v>4.34</v>
      </c>
      <c r="F637" s="20">
        <v>1.1200000000000001</v>
      </c>
    </row>
    <row r="638" spans="2:6">
      <c r="B638" s="30">
        <v>2011</v>
      </c>
      <c r="C638" s="17">
        <v>41</v>
      </c>
      <c r="D638" s="20">
        <v>0.96</v>
      </c>
      <c r="E638" s="20">
        <v>4.26</v>
      </c>
      <c r="F638" s="20">
        <v>0.74</v>
      </c>
    </row>
    <row r="639" spans="2:6">
      <c r="B639" s="30">
        <v>2011</v>
      </c>
      <c r="C639" s="17">
        <v>40</v>
      </c>
      <c r="D639" s="20">
        <v>1.18</v>
      </c>
      <c r="E639" s="20">
        <v>4.2699999999999996</v>
      </c>
      <c r="F639" s="20">
        <v>1.1299999999999999</v>
      </c>
    </row>
    <row r="640" spans="2:6">
      <c r="B640" s="30">
        <v>2011</v>
      </c>
      <c r="C640" s="17">
        <v>39</v>
      </c>
      <c r="D640" s="20">
        <v>1.03</v>
      </c>
      <c r="E640" s="20">
        <v>4.24</v>
      </c>
      <c r="F640" s="20">
        <v>1.48</v>
      </c>
    </row>
    <row r="641" spans="2:6">
      <c r="B641" s="30">
        <v>2011</v>
      </c>
      <c r="C641" s="17">
        <v>38</v>
      </c>
      <c r="D641" s="20">
        <v>1.06</v>
      </c>
      <c r="E641" s="20">
        <v>4.33</v>
      </c>
      <c r="F641" s="20">
        <v>1.32</v>
      </c>
    </row>
    <row r="642" spans="2:6">
      <c r="B642" s="30">
        <v>2011</v>
      </c>
      <c r="C642" s="17">
        <v>37</v>
      </c>
      <c r="D642" s="20">
        <v>1.1200000000000001</v>
      </c>
      <c r="E642" s="20">
        <v>4.3499999999999996</v>
      </c>
      <c r="F642" s="20">
        <v>1.27</v>
      </c>
    </row>
    <row r="643" spans="2:6">
      <c r="B643" s="30">
        <v>2011</v>
      </c>
      <c r="C643" s="17">
        <v>36</v>
      </c>
      <c r="D643" s="20">
        <v>1.3</v>
      </c>
      <c r="E643" s="20">
        <v>4.46</v>
      </c>
      <c r="F643" s="20">
        <v>1.51</v>
      </c>
    </row>
    <row r="644" spans="2:6">
      <c r="B644" s="30">
        <v>2011</v>
      </c>
      <c r="C644" s="17">
        <v>35</v>
      </c>
      <c r="D644" s="20">
        <v>1.3</v>
      </c>
      <c r="E644" s="20">
        <v>4.4000000000000004</v>
      </c>
      <c r="F644" s="20">
        <v>1.32</v>
      </c>
    </row>
    <row r="645" spans="2:6">
      <c r="B645" s="30">
        <v>2011</v>
      </c>
      <c r="C645" s="17">
        <v>34</v>
      </c>
      <c r="D645" s="20">
        <v>1.27</v>
      </c>
      <c r="E645" s="20">
        <v>4.5599999999999996</v>
      </c>
      <c r="F645" s="20">
        <v>1.45</v>
      </c>
    </row>
    <row r="646" spans="2:6">
      <c r="B646" s="30">
        <v>2011</v>
      </c>
      <c r="C646" s="17">
        <v>33</v>
      </c>
      <c r="D646" s="20">
        <v>1.24</v>
      </c>
      <c r="E646" s="20">
        <v>4.8499999999999996</v>
      </c>
      <c r="F646" s="20">
        <v>1.45</v>
      </c>
    </row>
    <row r="647" spans="2:6">
      <c r="B647" s="30">
        <v>2011</v>
      </c>
      <c r="C647" s="17">
        <v>32</v>
      </c>
      <c r="D647" s="20">
        <v>1.43</v>
      </c>
      <c r="E647" s="20">
        <v>5.04</v>
      </c>
      <c r="F647" s="20">
        <v>1.57</v>
      </c>
    </row>
    <row r="648" spans="2:6">
      <c r="B648" s="30">
        <v>2011</v>
      </c>
      <c r="C648" s="17">
        <v>31</v>
      </c>
      <c r="D648" s="20">
        <v>1.56</v>
      </c>
      <c r="E648" s="20">
        <v>5.03</v>
      </c>
      <c r="F648" s="20">
        <v>1.78</v>
      </c>
    </row>
    <row r="649" spans="2:6">
      <c r="B649" s="30">
        <v>2011</v>
      </c>
      <c r="C649" s="17">
        <v>30</v>
      </c>
      <c r="D649" s="20">
        <v>1.63</v>
      </c>
      <c r="E649" s="20">
        <v>5.0599999999999996</v>
      </c>
      <c r="F649" s="20">
        <v>1.77</v>
      </c>
    </row>
    <row r="650" spans="2:6">
      <c r="B650" s="30">
        <v>2011</v>
      </c>
      <c r="C650" s="17">
        <v>29</v>
      </c>
      <c r="D650" s="20">
        <v>1.6</v>
      </c>
      <c r="E650" s="20">
        <v>5.09</v>
      </c>
      <c r="F650" s="20">
        <v>1.61</v>
      </c>
    </row>
    <row r="651" spans="2:6">
      <c r="B651" s="30">
        <v>2011</v>
      </c>
      <c r="C651" s="17">
        <v>28</v>
      </c>
      <c r="D651" s="20">
        <v>1.75</v>
      </c>
      <c r="E651" s="20">
        <v>5.16</v>
      </c>
      <c r="F651" s="20">
        <v>1.76</v>
      </c>
    </row>
    <row r="652" spans="2:6">
      <c r="B652" s="30">
        <v>2011</v>
      </c>
      <c r="C652" s="17">
        <v>27</v>
      </c>
      <c r="D652" s="20">
        <v>1.67</v>
      </c>
      <c r="E652" s="20">
        <v>5.1100000000000003</v>
      </c>
      <c r="F652" s="20">
        <v>1.68</v>
      </c>
    </row>
    <row r="653" spans="2:6">
      <c r="B653" s="30">
        <v>2011</v>
      </c>
      <c r="C653" s="17">
        <v>26</v>
      </c>
      <c r="D653" s="20">
        <v>1.71</v>
      </c>
      <c r="E653" s="20">
        <v>5.12</v>
      </c>
      <c r="F653" s="20">
        <v>1.88</v>
      </c>
    </row>
    <row r="654" spans="2:6">
      <c r="B654" s="30">
        <v>2011</v>
      </c>
      <c r="C654" s="17">
        <v>25</v>
      </c>
      <c r="D654" s="20">
        <v>1.68</v>
      </c>
      <c r="E654" s="20">
        <v>5.08</v>
      </c>
      <c r="F654" s="20">
        <v>1.72</v>
      </c>
    </row>
    <row r="655" spans="2:6">
      <c r="B655" s="30">
        <v>2011</v>
      </c>
      <c r="C655" s="17">
        <v>24</v>
      </c>
      <c r="D655" s="20">
        <v>1.69</v>
      </c>
      <c r="E655" s="20">
        <v>5.08</v>
      </c>
      <c r="F655" s="20">
        <v>1.95</v>
      </c>
    </row>
    <row r="656" spans="2:6">
      <c r="B656" s="30">
        <v>2011</v>
      </c>
      <c r="C656" s="17">
        <v>23</v>
      </c>
      <c r="D656" s="20">
        <v>1.62</v>
      </c>
      <c r="E656" s="20">
        <v>5.07</v>
      </c>
      <c r="F656" s="20">
        <v>1.75</v>
      </c>
    </row>
    <row r="657" spans="2:6">
      <c r="B657" s="30">
        <v>2011</v>
      </c>
      <c r="C657" s="17">
        <v>22</v>
      </c>
      <c r="D657" s="20">
        <v>1.67</v>
      </c>
      <c r="E657" s="20">
        <v>5.09</v>
      </c>
      <c r="F657" s="20">
        <v>1.76</v>
      </c>
    </row>
    <row r="658" spans="2:6">
      <c r="B658" s="30">
        <v>2011</v>
      </c>
      <c r="C658" s="17">
        <v>21</v>
      </c>
      <c r="D658" s="20">
        <v>1.74</v>
      </c>
      <c r="E658" s="20">
        <v>5.14</v>
      </c>
      <c r="F658" s="20">
        <v>1.94</v>
      </c>
    </row>
    <row r="659" spans="2:6">
      <c r="B659" s="30">
        <v>2011</v>
      </c>
      <c r="C659" s="17">
        <v>20</v>
      </c>
      <c r="D659" s="20">
        <v>1.65</v>
      </c>
      <c r="E659" s="20">
        <v>5.1100000000000003</v>
      </c>
      <c r="F659" s="20">
        <v>1.82</v>
      </c>
    </row>
    <row r="660" spans="2:6">
      <c r="B660" s="30">
        <v>2011</v>
      </c>
      <c r="C660" s="17">
        <v>19</v>
      </c>
      <c r="D660" s="20">
        <v>1.91</v>
      </c>
      <c r="E660" s="20">
        <v>5.22</v>
      </c>
      <c r="F660" s="20">
        <v>1.77</v>
      </c>
    </row>
    <row r="661" spans="2:6">
      <c r="B661" s="30">
        <v>2011</v>
      </c>
      <c r="C661" s="17">
        <v>18</v>
      </c>
      <c r="D661" s="20">
        <v>1.72</v>
      </c>
      <c r="E661" s="20">
        <v>5.19</v>
      </c>
      <c r="F661" s="20">
        <v>1.99</v>
      </c>
    </row>
    <row r="662" spans="2:6">
      <c r="B662" s="30">
        <v>2011</v>
      </c>
      <c r="C662" s="17">
        <v>17</v>
      </c>
      <c r="D662" s="20">
        <v>1.77</v>
      </c>
      <c r="E662" s="20">
        <v>5.23</v>
      </c>
      <c r="F662" s="20">
        <v>1.92</v>
      </c>
    </row>
    <row r="663" spans="2:6">
      <c r="B663" s="30">
        <v>2011</v>
      </c>
      <c r="C663" s="17">
        <v>16</v>
      </c>
      <c r="D663" s="20">
        <v>2.04</v>
      </c>
      <c r="E663" s="20">
        <v>5.26</v>
      </c>
      <c r="F663" s="20">
        <v>1.84</v>
      </c>
    </row>
    <row r="664" spans="2:6">
      <c r="B664" s="30">
        <v>2011</v>
      </c>
      <c r="C664" s="17">
        <v>15</v>
      </c>
      <c r="D664" s="20">
        <v>1.98</v>
      </c>
      <c r="E664" s="20">
        <v>5.0599999999999996</v>
      </c>
      <c r="F664" s="20">
        <v>1.78</v>
      </c>
    </row>
    <row r="665" spans="2:6">
      <c r="B665" s="30">
        <v>2011</v>
      </c>
      <c r="C665" s="17">
        <v>14</v>
      </c>
      <c r="D665" s="20">
        <v>1.56</v>
      </c>
      <c r="E665" s="20">
        <v>5.13</v>
      </c>
      <c r="F665" s="20">
        <v>1.84</v>
      </c>
    </row>
    <row r="666" spans="2:6">
      <c r="B666" s="30">
        <v>2011</v>
      </c>
      <c r="C666" s="17">
        <v>13</v>
      </c>
      <c r="D666" s="20">
        <v>1.6</v>
      </c>
      <c r="E666" s="20">
        <v>5.14</v>
      </c>
      <c r="F666" s="20">
        <v>1.83</v>
      </c>
    </row>
    <row r="667" spans="2:6">
      <c r="B667" s="30">
        <v>2011</v>
      </c>
      <c r="C667" s="17">
        <v>12</v>
      </c>
      <c r="D667" s="20">
        <v>1.72</v>
      </c>
      <c r="E667" s="20">
        <v>5.03</v>
      </c>
      <c r="F667" s="20">
        <v>1.81</v>
      </c>
    </row>
    <row r="668" spans="2:6">
      <c r="B668" s="30">
        <v>2011</v>
      </c>
      <c r="C668" s="17">
        <v>11</v>
      </c>
      <c r="D668" s="20">
        <v>1.61</v>
      </c>
      <c r="E668" s="20">
        <v>5.17</v>
      </c>
      <c r="F668" s="20">
        <v>1.73</v>
      </c>
    </row>
    <row r="669" spans="2:6">
      <c r="B669" s="30">
        <v>2011</v>
      </c>
      <c r="C669" s="17">
        <v>10</v>
      </c>
      <c r="D669" s="20">
        <v>1.54</v>
      </c>
      <c r="E669" s="20">
        <v>4.9400000000000004</v>
      </c>
      <c r="F669" s="20">
        <v>1.64</v>
      </c>
    </row>
    <row r="670" spans="2:6">
      <c r="B670" s="30">
        <v>2011</v>
      </c>
      <c r="C670" s="17">
        <v>9</v>
      </c>
      <c r="D670" s="20">
        <v>1.51</v>
      </c>
      <c r="E670" s="20">
        <v>5.09</v>
      </c>
      <c r="F670" s="20">
        <v>1.6</v>
      </c>
    </row>
    <row r="671" spans="2:6">
      <c r="B671" s="30">
        <v>2011</v>
      </c>
      <c r="C671" s="17">
        <v>8</v>
      </c>
      <c r="D671" s="20">
        <v>1.46</v>
      </c>
      <c r="E671" s="20">
        <v>5.14</v>
      </c>
      <c r="F671" s="20">
        <v>1.58</v>
      </c>
    </row>
    <row r="672" spans="2:6">
      <c r="B672" s="30">
        <v>2011</v>
      </c>
      <c r="C672" s="17">
        <v>7</v>
      </c>
      <c r="D672" s="20">
        <v>1.5</v>
      </c>
      <c r="E672" s="20">
        <v>4.9400000000000004</v>
      </c>
      <c r="F672" s="20">
        <v>1.46</v>
      </c>
    </row>
    <row r="673" spans="2:6">
      <c r="B673" s="30">
        <v>2011</v>
      </c>
      <c r="C673" s="17">
        <v>6</v>
      </c>
      <c r="D673" s="20">
        <v>1.46</v>
      </c>
      <c r="E673" s="20">
        <v>4.7300000000000004</v>
      </c>
      <c r="F673" s="20">
        <v>1.57</v>
      </c>
    </row>
    <row r="674" spans="2:6">
      <c r="B674" s="30">
        <v>2011</v>
      </c>
      <c r="C674" s="17">
        <v>5</v>
      </c>
      <c r="D674" s="20">
        <v>1.25</v>
      </c>
      <c r="E674" s="20">
        <v>4.62</v>
      </c>
      <c r="F674" s="20">
        <v>1.99</v>
      </c>
    </row>
    <row r="675" spans="2:6">
      <c r="B675" s="30">
        <v>2011</v>
      </c>
      <c r="C675" s="17">
        <v>4</v>
      </c>
      <c r="D675" s="20">
        <v>1.05</v>
      </c>
      <c r="E675" s="20">
        <v>4.59</v>
      </c>
      <c r="F675" s="20">
        <v>2.09</v>
      </c>
    </row>
    <row r="676" spans="2:6">
      <c r="B676" s="30">
        <v>2011</v>
      </c>
      <c r="C676" s="17">
        <v>3</v>
      </c>
      <c r="D676" s="20">
        <v>1.59</v>
      </c>
      <c r="E676" s="20">
        <v>4.57</v>
      </c>
      <c r="F676" s="20">
        <v>1.73</v>
      </c>
    </row>
    <row r="677" spans="2:6">
      <c r="B677" s="30">
        <v>2011</v>
      </c>
      <c r="C677" s="17">
        <v>2</v>
      </c>
      <c r="D677" s="20">
        <v>1.1399999999999999</v>
      </c>
      <c r="E677" s="20">
        <v>4.57</v>
      </c>
      <c r="F677" s="20">
        <v>2.0299999999999998</v>
      </c>
    </row>
    <row r="678" spans="2:6">
      <c r="B678" s="30">
        <v>2010</v>
      </c>
      <c r="C678" s="17">
        <v>1</v>
      </c>
      <c r="D678" s="20">
        <v>1.32</v>
      </c>
      <c r="E678" s="39">
        <v>4.5999999999999996</v>
      </c>
      <c r="F678" s="20">
        <v>1.36</v>
      </c>
    </row>
    <row r="679" spans="2:6">
      <c r="B679" s="30">
        <v>2010</v>
      </c>
      <c r="C679" s="17">
        <v>52</v>
      </c>
      <c r="D679" s="20">
        <v>1.41</v>
      </c>
      <c r="E679" s="20">
        <v>4.68</v>
      </c>
      <c r="F679" s="20">
        <v>1.55</v>
      </c>
    </row>
    <row r="680" spans="2:6">
      <c r="B680" s="30">
        <v>2010</v>
      </c>
      <c r="C680" s="17">
        <v>51</v>
      </c>
      <c r="D680" s="20">
        <v>1.56</v>
      </c>
      <c r="E680" s="20">
        <v>4.8</v>
      </c>
      <c r="F680" s="20">
        <v>1.46</v>
      </c>
    </row>
    <row r="681" spans="2:6">
      <c r="B681" s="30">
        <v>2010</v>
      </c>
      <c r="C681" s="17">
        <v>50</v>
      </c>
      <c r="D681" s="20">
        <v>1.54</v>
      </c>
      <c r="E681" s="20">
        <v>4.6100000000000003</v>
      </c>
      <c r="F681" s="20">
        <v>1.44</v>
      </c>
    </row>
    <row r="682" spans="2:6">
      <c r="B682" s="30">
        <v>2010</v>
      </c>
      <c r="C682" s="17">
        <v>49</v>
      </c>
      <c r="D682" s="20">
        <v>1.59</v>
      </c>
      <c r="E682" s="20">
        <v>4.53</v>
      </c>
      <c r="F682" s="20">
        <v>1.35</v>
      </c>
    </row>
    <row r="683" spans="2:6">
      <c r="B683" s="30">
        <v>2010</v>
      </c>
      <c r="C683" s="17">
        <v>48</v>
      </c>
      <c r="D683" s="20">
        <v>1.33</v>
      </c>
      <c r="E683" s="20">
        <v>4.43</v>
      </c>
      <c r="F683" s="20">
        <v>1.42</v>
      </c>
    </row>
    <row r="684" spans="2:6">
      <c r="B684" s="30">
        <v>2010</v>
      </c>
      <c r="C684" s="17">
        <v>47</v>
      </c>
      <c r="D684" s="20">
        <v>1.44</v>
      </c>
      <c r="E684" s="20">
        <v>4.37</v>
      </c>
      <c r="F684" s="20">
        <v>1.41</v>
      </c>
    </row>
    <row r="685" spans="2:6">
      <c r="B685" s="30">
        <v>2010</v>
      </c>
      <c r="C685" s="17">
        <v>46</v>
      </c>
      <c r="D685" s="20">
        <v>1.22</v>
      </c>
      <c r="E685" s="20">
        <v>4.3</v>
      </c>
      <c r="F685" s="20">
        <v>1.55</v>
      </c>
    </row>
    <row r="686" spans="2:6">
      <c r="B686" s="30">
        <v>2010</v>
      </c>
      <c r="C686" s="17">
        <v>45</v>
      </c>
      <c r="D686" s="20">
        <v>1.47</v>
      </c>
      <c r="E686" s="20">
        <v>4.29</v>
      </c>
      <c r="F686" s="20">
        <v>1.49</v>
      </c>
    </row>
    <row r="687" spans="2:6">
      <c r="B687" s="30">
        <v>2010</v>
      </c>
      <c r="C687" s="17">
        <v>44</v>
      </c>
      <c r="D687" s="20">
        <v>1.32</v>
      </c>
      <c r="E687" s="20">
        <v>4.3099999999999996</v>
      </c>
      <c r="F687" s="20">
        <v>1.51</v>
      </c>
    </row>
    <row r="688" spans="2:6">
      <c r="B688" s="30">
        <v>2010</v>
      </c>
      <c r="C688" s="17">
        <v>43</v>
      </c>
      <c r="D688" s="20">
        <v>1.44</v>
      </c>
      <c r="E688" s="20">
        <v>4.26</v>
      </c>
      <c r="F688" s="20">
        <v>1.29</v>
      </c>
    </row>
    <row r="689" spans="2:8">
      <c r="B689" s="30">
        <v>2010</v>
      </c>
      <c r="C689" s="17">
        <v>42</v>
      </c>
      <c r="D689" s="20">
        <v>1.31</v>
      </c>
      <c r="E689" s="20">
        <v>4.1900000000000004</v>
      </c>
      <c r="F689" s="20">
        <v>1.18</v>
      </c>
    </row>
    <row r="690" spans="2:8">
      <c r="B690" s="30">
        <v>2010</v>
      </c>
      <c r="C690" s="17">
        <v>41</v>
      </c>
      <c r="D690" s="20">
        <v>1.47</v>
      </c>
      <c r="E690" s="20">
        <v>4.18</v>
      </c>
      <c r="F690" s="20">
        <v>1.28</v>
      </c>
    </row>
    <row r="691" spans="2:8">
      <c r="B691" s="30">
        <v>2010</v>
      </c>
      <c r="C691" s="17">
        <v>40</v>
      </c>
      <c r="D691" s="20">
        <v>1.1200000000000001</v>
      </c>
      <c r="E691" s="20">
        <v>4.2</v>
      </c>
      <c r="F691" s="20">
        <v>1.24</v>
      </c>
    </row>
    <row r="692" spans="2:8">
      <c r="B692" s="30">
        <v>2010</v>
      </c>
      <c r="C692" s="17">
        <v>39</v>
      </c>
      <c r="D692" s="20">
        <v>1.36</v>
      </c>
      <c r="E692" s="20">
        <v>4.24</v>
      </c>
      <c r="F692" s="20">
        <v>1.1399999999999999</v>
      </c>
    </row>
    <row r="693" spans="2:8">
      <c r="B693" s="30">
        <v>2010</v>
      </c>
      <c r="C693" s="17">
        <v>38</v>
      </c>
      <c r="D693" s="20">
        <v>1.37</v>
      </c>
      <c r="E693" s="20">
        <v>4.24</v>
      </c>
      <c r="F693" s="20">
        <v>0.87</v>
      </c>
    </row>
    <row r="694" spans="2:8">
      <c r="B694" s="30">
        <v>2010</v>
      </c>
      <c r="C694" s="17">
        <v>37</v>
      </c>
      <c r="D694" s="20">
        <v>1.24</v>
      </c>
      <c r="E694" s="20">
        <v>4.18</v>
      </c>
      <c r="F694" s="20">
        <v>1.0900000000000001</v>
      </c>
    </row>
    <row r="695" spans="2:8">
      <c r="B695" s="30">
        <v>2010</v>
      </c>
      <c r="C695" s="17">
        <v>36</v>
      </c>
      <c r="D695" s="20">
        <v>1.24</v>
      </c>
      <c r="E695" s="20">
        <v>4.13</v>
      </c>
      <c r="F695" s="20">
        <v>1.34</v>
      </c>
    </row>
    <row r="696" spans="2:8">
      <c r="B696" s="30">
        <v>2010</v>
      </c>
      <c r="C696" s="17">
        <v>35</v>
      </c>
      <c r="D696" s="20">
        <v>1.24</v>
      </c>
      <c r="E696" s="20">
        <v>4.12</v>
      </c>
      <c r="F696" s="20">
        <v>1.23</v>
      </c>
    </row>
    <row r="697" spans="2:8">
      <c r="B697" s="30">
        <v>2010</v>
      </c>
      <c r="C697" s="17">
        <v>34</v>
      </c>
      <c r="D697" s="20">
        <v>1.29</v>
      </c>
      <c r="E697" s="20">
        <v>4.18</v>
      </c>
      <c r="F697" s="20">
        <v>1.23</v>
      </c>
    </row>
    <row r="698" spans="2:8">
      <c r="B698" s="30">
        <v>2010</v>
      </c>
      <c r="C698" s="17">
        <v>33</v>
      </c>
      <c r="D698" s="20">
        <v>1.37</v>
      </c>
      <c r="E698" s="20">
        <v>4.25</v>
      </c>
      <c r="F698" s="20">
        <v>1.41</v>
      </c>
    </row>
    <row r="699" spans="2:8">
      <c r="B699" s="30">
        <v>2010</v>
      </c>
      <c r="C699" s="17">
        <v>32</v>
      </c>
      <c r="D699" s="20">
        <v>1.43</v>
      </c>
      <c r="E699" s="20">
        <v>4.34</v>
      </c>
      <c r="F699" s="20">
        <v>1.28</v>
      </c>
    </row>
    <row r="700" spans="2:8">
      <c r="B700" s="30">
        <v>2010</v>
      </c>
      <c r="C700" s="17">
        <v>31</v>
      </c>
      <c r="D700" s="20">
        <v>1.45</v>
      </c>
      <c r="E700" s="20">
        <v>4.3899999999999997</v>
      </c>
      <c r="F700" s="20">
        <v>1.2</v>
      </c>
    </row>
    <row r="701" spans="2:8">
      <c r="B701" s="30">
        <v>2010</v>
      </c>
      <c r="C701" s="17">
        <v>30</v>
      </c>
      <c r="D701" s="20">
        <v>0.95</v>
      </c>
      <c r="E701" s="20">
        <v>4.3499999999999996</v>
      </c>
      <c r="F701" s="20">
        <v>1.27</v>
      </c>
    </row>
    <row r="702" spans="2:8">
      <c r="B702" s="30">
        <v>2010</v>
      </c>
      <c r="C702" s="17">
        <v>29</v>
      </c>
      <c r="D702" s="20">
        <v>0.95</v>
      </c>
      <c r="E702" s="20">
        <v>4.3499999999999996</v>
      </c>
      <c r="F702" s="20">
        <v>1.35</v>
      </c>
    </row>
    <row r="703" spans="2:8">
      <c r="B703" s="30">
        <v>2010</v>
      </c>
      <c r="C703" s="17">
        <v>28</v>
      </c>
      <c r="D703" s="20">
        <v>1.05</v>
      </c>
      <c r="E703" s="20">
        <v>4.32</v>
      </c>
      <c r="F703" s="20">
        <v>1.2</v>
      </c>
      <c r="H703" s="14"/>
    </row>
    <row r="704" spans="2:8">
      <c r="B704" s="30">
        <v>2010</v>
      </c>
      <c r="C704" s="17">
        <v>27</v>
      </c>
      <c r="D704" s="20">
        <v>1.07</v>
      </c>
      <c r="E704" s="20">
        <v>4.32</v>
      </c>
      <c r="F704" s="20">
        <v>1.25</v>
      </c>
    </row>
    <row r="705" spans="2:6">
      <c r="B705" s="30">
        <v>2010</v>
      </c>
      <c r="C705" s="17">
        <v>26</v>
      </c>
      <c r="D705" s="20">
        <v>1</v>
      </c>
      <c r="E705" s="20">
        <v>4.37</v>
      </c>
      <c r="F705" s="20">
        <v>1.19</v>
      </c>
    </row>
    <row r="706" spans="2:6">
      <c r="B706" s="30">
        <v>2010</v>
      </c>
      <c r="C706" s="17">
        <v>25</v>
      </c>
      <c r="D706" s="20">
        <v>0.93</v>
      </c>
      <c r="E706" s="20">
        <v>4.38</v>
      </c>
      <c r="F706" s="20">
        <v>1.1299999999999999</v>
      </c>
    </row>
    <row r="707" spans="2:6">
      <c r="B707" s="30">
        <v>2010</v>
      </c>
      <c r="C707" s="17">
        <v>24</v>
      </c>
      <c r="D707" s="20">
        <v>0.79</v>
      </c>
      <c r="E707" s="20">
        <v>4.3099999999999996</v>
      </c>
      <c r="F707" s="20">
        <v>1.1100000000000001</v>
      </c>
    </row>
    <row r="708" spans="2:6">
      <c r="B708" s="30">
        <v>2010</v>
      </c>
      <c r="C708" s="17">
        <v>23</v>
      </c>
      <c r="D708" s="20">
        <v>0.87</v>
      </c>
      <c r="E708" s="20">
        <v>4.3099999999999996</v>
      </c>
      <c r="F708" s="20">
        <v>1.1599999999999999</v>
      </c>
    </row>
    <row r="709" spans="2:6">
      <c r="B709" s="30">
        <v>2010</v>
      </c>
      <c r="C709" s="17">
        <v>22</v>
      </c>
      <c r="D709" s="20">
        <v>0.92</v>
      </c>
      <c r="E709" s="20">
        <v>4.3600000000000003</v>
      </c>
      <c r="F709" s="20">
        <v>1.1200000000000001</v>
      </c>
    </row>
    <row r="710" spans="2:6">
      <c r="B710" s="30">
        <v>2010</v>
      </c>
      <c r="C710" s="17">
        <v>21</v>
      </c>
      <c r="D710" s="20">
        <v>0.99</v>
      </c>
      <c r="E710" s="20">
        <v>4.46</v>
      </c>
      <c r="F710" s="20">
        <v>1.23</v>
      </c>
    </row>
    <row r="711" spans="2:6">
      <c r="B711" s="30">
        <v>2010</v>
      </c>
      <c r="C711" s="17">
        <v>20</v>
      </c>
      <c r="D711" s="20">
        <v>1.1299999999999999</v>
      </c>
      <c r="E711" s="20">
        <v>4.53</v>
      </c>
      <c r="F711" s="20">
        <v>1.22</v>
      </c>
    </row>
    <row r="712" spans="2:6">
      <c r="B712" s="30">
        <v>2010</v>
      </c>
      <c r="C712" s="17">
        <v>19</v>
      </c>
      <c r="D712" s="20">
        <v>1.17</v>
      </c>
      <c r="E712" s="20">
        <v>4.55</v>
      </c>
      <c r="F712" s="20">
        <v>1.1599999999999999</v>
      </c>
    </row>
    <row r="713" spans="2:6">
      <c r="B713" s="30">
        <v>2010</v>
      </c>
      <c r="C713" s="17">
        <v>18</v>
      </c>
      <c r="D713" s="20">
        <v>1.19</v>
      </c>
      <c r="E713" s="20">
        <v>4.63</v>
      </c>
      <c r="F713" s="20">
        <v>1.19</v>
      </c>
    </row>
    <row r="714" spans="2:6">
      <c r="B714" s="30">
        <v>2010</v>
      </c>
      <c r="C714" s="17">
        <v>17</v>
      </c>
      <c r="D714" s="20">
        <v>1.22</v>
      </c>
      <c r="E714" s="20">
        <v>4.68</v>
      </c>
      <c r="F714" s="20">
        <v>1.26</v>
      </c>
    </row>
    <row r="715" spans="2:6">
      <c r="B715" s="30">
        <v>2010</v>
      </c>
      <c r="C715" s="17">
        <v>16</v>
      </c>
      <c r="D715" s="20">
        <v>1.26</v>
      </c>
      <c r="E715" s="20">
        <v>4.6399999999999997</v>
      </c>
      <c r="F715" s="20">
        <v>1.26</v>
      </c>
    </row>
    <row r="716" spans="2:6">
      <c r="B716" s="30">
        <v>2010</v>
      </c>
      <c r="C716" s="17">
        <v>15</v>
      </c>
      <c r="D716" s="20">
        <v>1.32</v>
      </c>
      <c r="E716" s="20">
        <v>4.75</v>
      </c>
      <c r="F716" s="20">
        <v>1.24</v>
      </c>
    </row>
    <row r="717" spans="2:6">
      <c r="B717" s="30">
        <v>2010</v>
      </c>
      <c r="C717" s="17">
        <v>14</v>
      </c>
      <c r="D717" s="20">
        <v>1.22</v>
      </c>
      <c r="E717" s="20">
        <v>4.88</v>
      </c>
      <c r="F717" s="20">
        <v>1.1399999999999999</v>
      </c>
    </row>
    <row r="718" spans="2:6">
      <c r="B718" s="30">
        <v>2010</v>
      </c>
      <c r="C718" s="17">
        <v>13</v>
      </c>
      <c r="D718" s="20">
        <v>1.25</v>
      </c>
      <c r="E718" s="20">
        <v>4.68</v>
      </c>
      <c r="F718" s="20">
        <v>1.27</v>
      </c>
    </row>
    <row r="719" spans="2:6">
      <c r="B719" s="30">
        <v>2010</v>
      </c>
      <c r="C719" s="17">
        <v>12</v>
      </c>
      <c r="D719" s="20">
        <v>1.3</v>
      </c>
      <c r="E719" s="20">
        <v>4.79</v>
      </c>
      <c r="F719" s="20">
        <v>1.32</v>
      </c>
    </row>
    <row r="720" spans="2:6">
      <c r="B720" s="30">
        <v>2010</v>
      </c>
      <c r="C720" s="17">
        <v>11</v>
      </c>
      <c r="D720" s="20">
        <v>1.34</v>
      </c>
      <c r="E720" s="20">
        <v>4.8499999999999996</v>
      </c>
      <c r="F720" s="20">
        <v>1.3</v>
      </c>
    </row>
    <row r="721" spans="1:9">
      <c r="B721" s="30">
        <v>2010</v>
      </c>
      <c r="C721" s="17">
        <v>10</v>
      </c>
      <c r="D721" s="20">
        <v>1.41</v>
      </c>
      <c r="E721" s="20">
        <v>4.88</v>
      </c>
      <c r="F721" s="20">
        <v>1.08</v>
      </c>
      <c r="G721" s="14"/>
    </row>
    <row r="722" spans="1:9">
      <c r="B722" s="30">
        <v>2010</v>
      </c>
      <c r="C722" s="17">
        <v>9</v>
      </c>
      <c r="D722" s="20">
        <v>1.44</v>
      </c>
      <c r="E722" s="20">
        <v>4.95</v>
      </c>
      <c r="F722" s="20">
        <v>1.01</v>
      </c>
    </row>
    <row r="723" spans="1:9" s="14" customFormat="1">
      <c r="A723"/>
      <c r="B723" s="30">
        <v>2010</v>
      </c>
      <c r="C723" s="17">
        <v>8</v>
      </c>
      <c r="D723" s="20">
        <v>1.39</v>
      </c>
      <c r="E723" s="20">
        <v>4.93</v>
      </c>
      <c r="F723" s="20">
        <v>1.05</v>
      </c>
      <c r="G723"/>
      <c r="H723"/>
      <c r="I723"/>
    </row>
    <row r="724" spans="1:9" s="14" customFormat="1">
      <c r="A724"/>
      <c r="B724" s="30">
        <v>2010</v>
      </c>
      <c r="C724" s="17">
        <v>7</v>
      </c>
      <c r="D724" s="20">
        <v>1.42</v>
      </c>
      <c r="E724" s="20">
        <v>5.0199999999999996</v>
      </c>
      <c r="F724" s="20">
        <v>1.1000000000000001</v>
      </c>
      <c r="G724"/>
    </row>
    <row r="725" spans="1:9" s="14" customFormat="1">
      <c r="A725"/>
      <c r="B725" s="30">
        <v>2010</v>
      </c>
      <c r="C725" s="17">
        <v>6</v>
      </c>
      <c r="D725" s="20">
        <v>1.45</v>
      </c>
      <c r="E725" s="20">
        <v>5.01</v>
      </c>
      <c r="F725" s="20">
        <v>1.1100000000000001</v>
      </c>
      <c r="G725"/>
    </row>
    <row r="726" spans="1:9" s="14" customFormat="1">
      <c r="A726"/>
      <c r="B726" s="30">
        <v>2010</v>
      </c>
      <c r="C726" s="17">
        <v>5</v>
      </c>
      <c r="D726" s="20">
        <v>1.49</v>
      </c>
      <c r="E726" s="20">
        <v>5.08</v>
      </c>
      <c r="F726" s="20">
        <v>1.24</v>
      </c>
      <c r="G726"/>
    </row>
    <row r="727" spans="1:9" s="14" customFormat="1">
      <c r="A727"/>
      <c r="B727" s="30">
        <v>2010</v>
      </c>
      <c r="C727" s="17">
        <v>4</v>
      </c>
      <c r="D727" s="20">
        <v>1.44</v>
      </c>
      <c r="E727" s="20">
        <v>5.0599999999999996</v>
      </c>
      <c r="F727" s="20">
        <v>1.1100000000000001</v>
      </c>
      <c r="G727"/>
    </row>
    <row r="728" spans="1:9" s="14" customFormat="1">
      <c r="A728"/>
      <c r="B728" s="30">
        <v>2010</v>
      </c>
      <c r="C728" s="17">
        <v>3</v>
      </c>
      <c r="D728" s="20">
        <v>1.55</v>
      </c>
      <c r="E728" s="20">
        <v>5.12</v>
      </c>
      <c r="F728" s="20">
        <v>1.1200000000000001</v>
      </c>
      <c r="G728"/>
    </row>
    <row r="729" spans="1:9" s="14" customFormat="1">
      <c r="A729"/>
      <c r="B729" s="30">
        <v>2010</v>
      </c>
      <c r="C729" s="17">
        <v>2</v>
      </c>
      <c r="D729" s="20">
        <v>1.75</v>
      </c>
      <c r="E729" s="20">
        <v>5.2</v>
      </c>
      <c r="F729" s="20">
        <v>1.29</v>
      </c>
      <c r="G729"/>
    </row>
    <row r="730" spans="1:9" s="14" customFormat="1">
      <c r="A730"/>
      <c r="B730" s="30">
        <v>2009</v>
      </c>
      <c r="C730" s="17">
        <v>1</v>
      </c>
      <c r="D730" s="20">
        <v>1.75</v>
      </c>
      <c r="E730" s="39">
        <v>5.2</v>
      </c>
      <c r="F730" s="20">
        <v>1.36</v>
      </c>
      <c r="G730"/>
    </row>
    <row r="731" spans="1:9" s="14" customFormat="1">
      <c r="A731"/>
      <c r="B731" s="30">
        <v>2009</v>
      </c>
      <c r="C731" s="17">
        <v>53</v>
      </c>
      <c r="D731" s="20">
        <v>1.74</v>
      </c>
      <c r="E731" s="20">
        <v>5.19</v>
      </c>
      <c r="F731" s="20">
        <v>1.36</v>
      </c>
      <c r="G731"/>
    </row>
    <row r="732" spans="1:9" s="14" customFormat="1">
      <c r="A732"/>
      <c r="B732" s="30">
        <v>2009</v>
      </c>
      <c r="C732" s="17">
        <v>52</v>
      </c>
      <c r="D732" s="20">
        <v>1.73</v>
      </c>
      <c r="E732" s="20">
        <v>5.18</v>
      </c>
      <c r="F732" s="20">
        <v>1.38</v>
      </c>
      <c r="G732"/>
    </row>
    <row r="733" spans="1:9" s="14" customFormat="1">
      <c r="A733"/>
      <c r="B733" s="30">
        <v>2009</v>
      </c>
      <c r="C733" s="17">
        <v>51</v>
      </c>
      <c r="D733" s="20">
        <v>1.78</v>
      </c>
      <c r="E733" s="20">
        <v>5.17</v>
      </c>
      <c r="F733" s="20">
        <v>1.46</v>
      </c>
      <c r="G733"/>
    </row>
    <row r="734" spans="1:9" s="14" customFormat="1">
      <c r="A734"/>
      <c r="B734" s="30">
        <v>2009</v>
      </c>
      <c r="C734" s="17">
        <v>50</v>
      </c>
      <c r="D734" s="20">
        <v>1.77</v>
      </c>
      <c r="E734" s="20">
        <v>5.14</v>
      </c>
      <c r="F734" s="20">
        <v>1.39</v>
      </c>
      <c r="G734"/>
    </row>
    <row r="735" spans="1:9" s="14" customFormat="1">
      <c r="A735"/>
      <c r="B735" s="30">
        <v>2009</v>
      </c>
      <c r="C735" s="17">
        <v>49</v>
      </c>
      <c r="D735" s="20">
        <v>1.68</v>
      </c>
      <c r="E735" s="20">
        <v>5.2</v>
      </c>
      <c r="F735" s="20">
        <v>1.31</v>
      </c>
      <c r="G735"/>
    </row>
    <row r="736" spans="1:9" s="14" customFormat="1">
      <c r="A736"/>
      <c r="B736" s="30">
        <v>2009</v>
      </c>
      <c r="C736" s="17">
        <v>48</v>
      </c>
      <c r="D736" s="20">
        <v>1.79</v>
      </c>
      <c r="E736" s="20">
        <v>5.22</v>
      </c>
      <c r="F736" s="20">
        <v>1.2</v>
      </c>
      <c r="G736"/>
    </row>
    <row r="737" spans="1:7" s="14" customFormat="1">
      <c r="A737"/>
      <c r="B737" s="30">
        <v>2009</v>
      </c>
      <c r="C737" s="17">
        <v>47</v>
      </c>
      <c r="D737" s="20">
        <v>1.86</v>
      </c>
      <c r="E737" s="20">
        <v>5.26</v>
      </c>
      <c r="F737" s="20">
        <v>1.28</v>
      </c>
      <c r="G737"/>
    </row>
    <row r="738" spans="1:7" s="14" customFormat="1">
      <c r="A738"/>
      <c r="B738" s="30">
        <v>2009</v>
      </c>
      <c r="C738" s="17">
        <v>46</v>
      </c>
      <c r="D738" s="20">
        <v>1.8</v>
      </c>
      <c r="E738" s="20">
        <v>5.3</v>
      </c>
      <c r="F738" s="20">
        <v>1.45</v>
      </c>
      <c r="G738"/>
    </row>
    <row r="739" spans="1:7" s="14" customFormat="1">
      <c r="A739"/>
      <c r="B739" s="30">
        <v>2009</v>
      </c>
      <c r="C739" s="17">
        <v>45</v>
      </c>
      <c r="D739" s="20">
        <v>1.7</v>
      </c>
      <c r="E739" s="20">
        <v>5.28</v>
      </c>
      <c r="F739" s="20">
        <v>1.47</v>
      </c>
      <c r="G739"/>
    </row>
    <row r="740" spans="1:7" s="14" customFormat="1">
      <c r="A740"/>
      <c r="B740" s="30">
        <v>2009</v>
      </c>
      <c r="C740" s="17">
        <v>44</v>
      </c>
      <c r="D740" s="20">
        <v>2.09</v>
      </c>
      <c r="E740" s="20">
        <v>5.29</v>
      </c>
      <c r="F740" s="20">
        <v>1.52</v>
      </c>
      <c r="G740"/>
    </row>
    <row r="741" spans="1:7" s="14" customFormat="1">
      <c r="A741"/>
      <c r="B741" s="30">
        <v>2009</v>
      </c>
      <c r="C741" s="17">
        <v>43</v>
      </c>
      <c r="D741" s="20">
        <v>1.47</v>
      </c>
      <c r="E741" s="20">
        <v>5.25</v>
      </c>
      <c r="F741" s="20">
        <v>1.2</v>
      </c>
      <c r="G741"/>
    </row>
    <row r="742" spans="1:7" s="14" customFormat="1">
      <c r="A742"/>
      <c r="B742" s="30">
        <v>2009</v>
      </c>
      <c r="C742" s="17">
        <v>42</v>
      </c>
      <c r="D742" s="20">
        <v>1.95</v>
      </c>
      <c r="E742" s="20">
        <v>5.2</v>
      </c>
      <c r="F742" s="20">
        <v>1.23</v>
      </c>
      <c r="G742"/>
    </row>
    <row r="743" spans="1:7" s="14" customFormat="1">
      <c r="A743"/>
      <c r="B743" s="30">
        <v>2009</v>
      </c>
      <c r="C743" s="17">
        <v>41</v>
      </c>
      <c r="D743" s="20">
        <v>1.85</v>
      </c>
      <c r="E743" s="20">
        <v>5.19</v>
      </c>
      <c r="F743" s="20">
        <v>1.17</v>
      </c>
    </row>
    <row r="744" spans="1:7" s="14" customFormat="1">
      <c r="A744"/>
      <c r="B744" s="30">
        <v>2009</v>
      </c>
      <c r="C744" s="17">
        <v>40</v>
      </c>
      <c r="D744" s="20">
        <v>1.64</v>
      </c>
      <c r="E744" s="20">
        <v>5.21</v>
      </c>
      <c r="F744" s="20">
        <v>1</v>
      </c>
    </row>
    <row r="745" spans="1:7" s="14" customFormat="1">
      <c r="A745"/>
      <c r="B745" s="30">
        <v>2009</v>
      </c>
      <c r="C745" s="17">
        <v>39</v>
      </c>
      <c r="D745" s="20">
        <v>1.97</v>
      </c>
      <c r="E745" s="20">
        <v>5.25</v>
      </c>
      <c r="F745" s="20">
        <v>1</v>
      </c>
    </row>
    <row r="746" spans="1:7" s="14" customFormat="1">
      <c r="A746"/>
      <c r="B746" s="30">
        <v>2009</v>
      </c>
      <c r="C746" s="17">
        <v>38</v>
      </c>
      <c r="D746" s="20">
        <v>2.08</v>
      </c>
      <c r="E746" s="20">
        <v>5.24</v>
      </c>
      <c r="F746" s="20">
        <v>1.29</v>
      </c>
    </row>
    <row r="747" spans="1:7" s="14" customFormat="1">
      <c r="A747"/>
      <c r="B747" s="30">
        <v>2009</v>
      </c>
      <c r="C747" s="17">
        <v>37</v>
      </c>
      <c r="D747" s="20">
        <v>2.0699999999999998</v>
      </c>
      <c r="E747" s="20">
        <v>5.24</v>
      </c>
      <c r="F747" s="20">
        <v>1.32</v>
      </c>
    </row>
    <row r="748" spans="1:7" s="14" customFormat="1">
      <c r="A748"/>
      <c r="B748" s="30">
        <v>2009</v>
      </c>
      <c r="C748" s="17">
        <v>36</v>
      </c>
      <c r="D748" s="20">
        <v>2.0699999999999998</v>
      </c>
      <c r="E748" s="20">
        <v>5.2</v>
      </c>
      <c r="F748" s="20">
        <v>1.43</v>
      </c>
    </row>
    <row r="749" spans="1:7" s="14" customFormat="1">
      <c r="A749"/>
      <c r="B749" s="30">
        <v>2009</v>
      </c>
      <c r="C749" s="17">
        <v>35</v>
      </c>
      <c r="D749" s="20">
        <v>2.0699999999999998</v>
      </c>
      <c r="E749" s="20">
        <v>5.2</v>
      </c>
      <c r="F749" s="20">
        <v>1.37</v>
      </c>
    </row>
    <row r="750" spans="1:7" s="14" customFormat="1">
      <c r="A750"/>
      <c r="B750" s="30">
        <v>2009</v>
      </c>
      <c r="C750" s="17">
        <v>34</v>
      </c>
      <c r="D750" s="20">
        <v>2.2599999999999998</v>
      </c>
      <c r="E750" s="20">
        <v>5.28</v>
      </c>
      <c r="F750" s="20">
        <v>1.44</v>
      </c>
    </row>
    <row r="751" spans="1:7" s="14" customFormat="1">
      <c r="A751"/>
      <c r="B751" s="30">
        <v>2009</v>
      </c>
      <c r="C751" s="17">
        <v>33</v>
      </c>
      <c r="D751" s="20">
        <v>2.15</v>
      </c>
      <c r="E751" s="20">
        <v>5.29</v>
      </c>
      <c r="F751" s="20">
        <v>1.5</v>
      </c>
    </row>
    <row r="752" spans="1:7" s="14" customFormat="1">
      <c r="A752"/>
      <c r="B752" s="30">
        <v>2009</v>
      </c>
      <c r="C752" s="17">
        <v>32</v>
      </c>
      <c r="D752" s="20">
        <v>2.17</v>
      </c>
      <c r="E752" s="20">
        <v>5.29</v>
      </c>
      <c r="F752" s="20">
        <v>1.42</v>
      </c>
    </row>
    <row r="753" spans="1:6" s="14" customFormat="1">
      <c r="A753"/>
      <c r="B753" s="30">
        <v>2009</v>
      </c>
      <c r="C753" s="17">
        <v>31</v>
      </c>
      <c r="D753" s="20">
        <v>2.09</v>
      </c>
      <c r="E753" s="20">
        <v>5.35</v>
      </c>
      <c r="F753" s="20">
        <v>1.47</v>
      </c>
    </row>
    <row r="754" spans="1:6" s="14" customFormat="1">
      <c r="A754"/>
      <c r="B754" s="30">
        <v>2009</v>
      </c>
      <c r="C754" s="17">
        <v>30</v>
      </c>
      <c r="D754" s="20">
        <v>2.12</v>
      </c>
      <c r="E754" s="20">
        <v>5.35</v>
      </c>
      <c r="F754" s="20">
        <v>1.57</v>
      </c>
    </row>
    <row r="755" spans="1:6" s="14" customFormat="1">
      <c r="A755"/>
      <c r="B755" s="30">
        <v>2009</v>
      </c>
      <c r="C755" s="17">
        <v>29</v>
      </c>
      <c r="D755" s="20">
        <v>2.15</v>
      </c>
      <c r="E755" s="20">
        <v>5.34</v>
      </c>
      <c r="F755" s="20">
        <v>1.62</v>
      </c>
    </row>
    <row r="756" spans="1:6" s="14" customFormat="1">
      <c r="A756"/>
      <c r="B756" s="30">
        <v>2009</v>
      </c>
      <c r="C756" s="17">
        <v>28</v>
      </c>
      <c r="D756" s="20">
        <v>2.2000000000000002</v>
      </c>
      <c r="E756" s="20">
        <v>5.31</v>
      </c>
      <c r="F756" s="20">
        <v>1.74</v>
      </c>
    </row>
    <row r="757" spans="1:6" s="14" customFormat="1">
      <c r="A757"/>
      <c r="B757" s="30">
        <v>2009</v>
      </c>
      <c r="C757" s="17">
        <v>27</v>
      </c>
      <c r="D757" s="20">
        <v>2.23</v>
      </c>
      <c r="E757" s="20">
        <v>5.38</v>
      </c>
      <c r="F757" s="20">
        <v>1.8</v>
      </c>
    </row>
    <row r="758" spans="1:6" s="14" customFormat="1">
      <c r="A758"/>
      <c r="B758" s="30">
        <v>2009</v>
      </c>
      <c r="C758" s="17">
        <v>26</v>
      </c>
      <c r="D758" s="20">
        <v>2.31</v>
      </c>
      <c r="E758" s="20">
        <v>5.48</v>
      </c>
      <c r="F758" s="20">
        <v>1.84</v>
      </c>
    </row>
    <row r="759" spans="1:6" s="14" customFormat="1">
      <c r="A759"/>
      <c r="B759" s="30">
        <v>2009</v>
      </c>
      <c r="C759" s="17">
        <v>25</v>
      </c>
      <c r="D759" s="20">
        <v>2.4</v>
      </c>
      <c r="E759" s="20">
        <v>5.53</v>
      </c>
      <c r="F759" s="20">
        <v>2</v>
      </c>
    </row>
    <row r="760" spans="1:6" s="14" customFormat="1">
      <c r="A760"/>
      <c r="B760" s="30">
        <v>2009</v>
      </c>
      <c r="C760" s="17">
        <v>24</v>
      </c>
      <c r="D760" s="20">
        <v>2.52</v>
      </c>
      <c r="E760" s="20">
        <v>5.59</v>
      </c>
      <c r="F760" s="20">
        <v>2.1</v>
      </c>
    </row>
    <row r="761" spans="1:6" s="14" customFormat="1">
      <c r="A761"/>
      <c r="B761" s="30">
        <v>2009</v>
      </c>
      <c r="C761" s="17">
        <v>23</v>
      </c>
      <c r="D761" s="20">
        <v>2.46</v>
      </c>
      <c r="E761" s="20">
        <v>5.43</v>
      </c>
      <c r="F761" s="20">
        <v>1.99</v>
      </c>
    </row>
    <row r="762" spans="1:6" s="14" customFormat="1">
      <c r="A762"/>
      <c r="B762" s="30">
        <v>2009</v>
      </c>
      <c r="C762" s="17">
        <v>22</v>
      </c>
      <c r="D762" s="20">
        <v>2.5299999999999998</v>
      </c>
      <c r="E762" s="20">
        <v>5.48</v>
      </c>
      <c r="F762" s="20">
        <v>2.0499999999999998</v>
      </c>
    </row>
    <row r="763" spans="1:6" s="14" customFormat="1">
      <c r="A763"/>
      <c r="B763" s="30">
        <v>2009</v>
      </c>
      <c r="C763" s="17">
        <v>21</v>
      </c>
      <c r="D763" s="20">
        <v>2.54</v>
      </c>
      <c r="E763" s="20">
        <v>5.46</v>
      </c>
      <c r="F763" s="20">
        <v>2.04</v>
      </c>
    </row>
    <row r="764" spans="1:6" s="14" customFormat="1">
      <c r="A764"/>
      <c r="B764" s="30">
        <v>2009</v>
      </c>
      <c r="C764" s="17">
        <v>20</v>
      </c>
      <c r="D764" s="20">
        <v>2.6</v>
      </c>
      <c r="E764" s="20">
        <v>5.46</v>
      </c>
      <c r="F764" s="20">
        <v>2.13</v>
      </c>
    </row>
    <row r="765" spans="1:6" s="14" customFormat="1">
      <c r="A765"/>
      <c r="B765" s="30">
        <v>2009</v>
      </c>
      <c r="C765" s="17">
        <v>19</v>
      </c>
      <c r="D765" s="20">
        <v>2.76</v>
      </c>
      <c r="E765" s="20">
        <v>5.48</v>
      </c>
      <c r="F765" s="20">
        <v>2.2999999999999998</v>
      </c>
    </row>
    <row r="766" spans="1:6" s="14" customFormat="1">
      <c r="A766"/>
      <c r="B766" s="30">
        <v>2009</v>
      </c>
      <c r="C766" s="17">
        <v>18</v>
      </c>
      <c r="D766" s="20">
        <v>2.78</v>
      </c>
      <c r="E766" s="20">
        <v>5.54</v>
      </c>
      <c r="F766" s="20">
        <v>2.31</v>
      </c>
    </row>
    <row r="767" spans="1:6" s="14" customFormat="1">
      <c r="A767"/>
      <c r="B767" s="30">
        <v>2009</v>
      </c>
      <c r="C767" s="17">
        <v>17</v>
      </c>
      <c r="D767" s="20">
        <v>2.9</v>
      </c>
      <c r="E767" s="20">
        <v>5.48</v>
      </c>
      <c r="F767" s="20">
        <v>2.46</v>
      </c>
    </row>
    <row r="768" spans="1:6" s="14" customFormat="1">
      <c r="A768"/>
      <c r="B768" s="30">
        <v>2009</v>
      </c>
      <c r="C768" s="17">
        <v>16</v>
      </c>
      <c r="D768" s="20">
        <v>2.99</v>
      </c>
      <c r="E768" s="20">
        <v>5.44</v>
      </c>
      <c r="F768" s="20">
        <v>2.5299999999999998</v>
      </c>
    </row>
    <row r="769" spans="1:11" s="14" customFormat="1">
      <c r="A769"/>
      <c r="B769" s="30">
        <v>2009</v>
      </c>
      <c r="C769" s="17">
        <v>15</v>
      </c>
      <c r="D769" s="20">
        <v>2.99</v>
      </c>
      <c r="E769" s="20">
        <v>5.55</v>
      </c>
      <c r="F769" s="20">
        <v>2.5099999999999998</v>
      </c>
    </row>
    <row r="770" spans="1:11" s="14" customFormat="1">
      <c r="A770"/>
      <c r="B770" s="30">
        <v>2009</v>
      </c>
      <c r="C770" s="17">
        <v>14</v>
      </c>
      <c r="D770" s="20">
        <v>2.91</v>
      </c>
      <c r="E770" s="20">
        <v>5.49</v>
      </c>
      <c r="F770" s="20">
        <v>2.4700000000000002</v>
      </c>
    </row>
    <row r="771" spans="1:11" s="14" customFormat="1">
      <c r="A771"/>
      <c r="B771" s="30">
        <v>2009</v>
      </c>
      <c r="C771" s="17">
        <v>13</v>
      </c>
      <c r="D771" s="20">
        <v>3.01</v>
      </c>
      <c r="E771" s="20">
        <v>5.61</v>
      </c>
      <c r="F771" s="20">
        <v>2.54</v>
      </c>
    </row>
    <row r="772" spans="1:11" s="14" customFormat="1">
      <c r="A772"/>
      <c r="B772" s="30">
        <v>2009</v>
      </c>
      <c r="C772" s="17">
        <v>12</v>
      </c>
      <c r="D772" s="20">
        <v>3.17</v>
      </c>
      <c r="E772" s="20">
        <v>5.84</v>
      </c>
      <c r="F772" s="20">
        <v>2.5</v>
      </c>
    </row>
    <row r="773" spans="1:11" s="14" customFormat="1">
      <c r="A773"/>
      <c r="B773" s="30">
        <v>2009</v>
      </c>
      <c r="C773" s="17">
        <v>11</v>
      </c>
      <c r="D773" s="20">
        <v>3.2</v>
      </c>
      <c r="E773" s="20">
        <v>6.01</v>
      </c>
      <c r="F773" s="20">
        <v>2.72</v>
      </c>
    </row>
    <row r="774" spans="1:11" s="14" customFormat="1">
      <c r="A774"/>
      <c r="B774" s="30">
        <v>2009</v>
      </c>
      <c r="C774" s="17">
        <v>10</v>
      </c>
      <c r="D774" s="20">
        <v>3.26</v>
      </c>
      <c r="E774" s="20">
        <v>6.11</v>
      </c>
      <c r="F774" s="20">
        <v>2.81</v>
      </c>
      <c r="J774" s="13"/>
      <c r="K774" s="13"/>
    </row>
    <row r="775" spans="1:11" s="14" customFormat="1">
      <c r="A775"/>
      <c r="B775" s="30">
        <v>2009</v>
      </c>
      <c r="C775" s="17">
        <v>9</v>
      </c>
      <c r="D775" s="20">
        <v>3.53</v>
      </c>
      <c r="E775" s="20">
        <v>6.23</v>
      </c>
      <c r="F775" s="20">
        <v>2.94</v>
      </c>
      <c r="I775" s="13"/>
      <c r="J775" s="13"/>
      <c r="K775" s="13"/>
    </row>
    <row r="776" spans="1:11" s="14" customFormat="1">
      <c r="A776"/>
      <c r="B776" s="30">
        <v>2009</v>
      </c>
      <c r="C776" s="17">
        <v>8</v>
      </c>
      <c r="D776" s="20">
        <v>3.69</v>
      </c>
      <c r="E776" s="20">
        <v>6.13</v>
      </c>
      <c r="F776" s="20">
        <v>2.98</v>
      </c>
      <c r="I776" s="13"/>
    </row>
    <row r="777" spans="1:11" s="14" customFormat="1">
      <c r="A777"/>
      <c r="B777" s="30">
        <v>2009</v>
      </c>
      <c r="C777" s="17">
        <v>7</v>
      </c>
      <c r="D777" s="20">
        <v>3.77</v>
      </c>
      <c r="E777" s="20">
        <v>6.15</v>
      </c>
      <c r="F777" s="20">
        <v>3.11</v>
      </c>
    </row>
    <row r="778" spans="1:11" s="14" customFormat="1">
      <c r="A778"/>
      <c r="B778" s="30">
        <v>2009</v>
      </c>
      <c r="C778" s="17">
        <v>6</v>
      </c>
      <c r="D778" s="20">
        <v>3.8</v>
      </c>
      <c r="E778" s="20">
        <v>6.29</v>
      </c>
      <c r="F778" s="20">
        <v>3.19</v>
      </c>
    </row>
    <row r="779" spans="1:11" s="14" customFormat="1">
      <c r="A779"/>
      <c r="B779" s="30">
        <v>2009</v>
      </c>
      <c r="C779" s="17">
        <v>5</v>
      </c>
      <c r="D779" s="20">
        <v>3.86</v>
      </c>
      <c r="E779" s="20">
        <v>6.35</v>
      </c>
      <c r="F779" s="20">
        <v>3.42</v>
      </c>
    </row>
    <row r="780" spans="1:11" s="14" customFormat="1">
      <c r="A780"/>
      <c r="B780" s="30">
        <v>2009</v>
      </c>
      <c r="C780" s="17">
        <v>4</v>
      </c>
      <c r="D780" s="20">
        <v>3.7</v>
      </c>
      <c r="E780" s="20">
        <v>6.03</v>
      </c>
      <c r="F780" s="20">
        <v>3.36</v>
      </c>
    </row>
    <row r="781" spans="1:11" s="14" customFormat="1">
      <c r="A781"/>
      <c r="B781" s="30">
        <v>2009</v>
      </c>
      <c r="C781" s="17">
        <v>3</v>
      </c>
      <c r="D781" s="20">
        <v>3.82</v>
      </c>
      <c r="E781" s="20">
        <v>6.18</v>
      </c>
      <c r="F781" s="20">
        <v>3.59</v>
      </c>
    </row>
    <row r="782" spans="1:11" s="14" customFormat="1">
      <c r="A782"/>
      <c r="B782" s="30">
        <v>2009</v>
      </c>
      <c r="C782" s="17">
        <v>2</v>
      </c>
      <c r="D782" s="20">
        <v>4.2699999999999996</v>
      </c>
      <c r="E782" s="20">
        <v>6.12</v>
      </c>
      <c r="F782" s="20">
        <v>3.94</v>
      </c>
    </row>
    <row r="783" spans="1:11" s="14" customFormat="1">
      <c r="A783"/>
      <c r="B783" s="37">
        <v>2008</v>
      </c>
      <c r="C783" s="17">
        <v>1</v>
      </c>
      <c r="D783" s="20">
        <v>4.3600000000000003</v>
      </c>
      <c r="E783" s="39">
        <v>6.5</v>
      </c>
      <c r="F783" s="20">
        <v>4.4800000000000004</v>
      </c>
    </row>
    <row r="784" spans="1:11" s="14" customFormat="1">
      <c r="A784"/>
      <c r="B784" s="37">
        <v>2008</v>
      </c>
      <c r="C784" s="17">
        <v>52</v>
      </c>
      <c r="D784" s="20">
        <v>4.6399999999999997</v>
      </c>
      <c r="E784" s="20">
        <v>6.58</v>
      </c>
      <c r="F784" s="20">
        <v>4.04</v>
      </c>
    </row>
    <row r="785" spans="1:6" s="14" customFormat="1">
      <c r="A785"/>
      <c r="B785" s="37">
        <v>2008</v>
      </c>
      <c r="C785" s="17">
        <v>51</v>
      </c>
      <c r="D785" s="20">
        <v>4.91</v>
      </c>
      <c r="E785" s="20">
        <v>6.62</v>
      </c>
      <c r="F785" s="20">
        <v>3.88</v>
      </c>
    </row>
    <row r="786" spans="1:6" s="14" customFormat="1">
      <c r="A786"/>
      <c r="B786" s="37">
        <v>2008</v>
      </c>
      <c r="C786" s="17">
        <v>50</v>
      </c>
      <c r="D786" s="20">
        <v>5.25</v>
      </c>
      <c r="E786" s="20">
        <v>6.53</v>
      </c>
      <c r="F786" s="20">
        <v>4.32</v>
      </c>
    </row>
    <row r="787" spans="1:6" s="14" customFormat="1">
      <c r="A787"/>
      <c r="B787" s="37">
        <v>2008</v>
      </c>
      <c r="C787" s="17">
        <v>49</v>
      </c>
      <c r="D787" s="20">
        <v>5.13</v>
      </c>
      <c r="E787" s="20">
        <v>6.6</v>
      </c>
      <c r="F787" s="20">
        <v>4.7300000000000004</v>
      </c>
    </row>
    <row r="788" spans="1:6" s="14" customFormat="1">
      <c r="A788"/>
      <c r="B788" s="37">
        <v>2008</v>
      </c>
      <c r="C788" s="17">
        <v>48</v>
      </c>
      <c r="D788" s="20">
        <v>4.84</v>
      </c>
      <c r="E788" s="20">
        <v>6.88</v>
      </c>
      <c r="F788" s="20">
        <v>4.8600000000000003</v>
      </c>
    </row>
    <row r="789" spans="1:6" s="14" customFormat="1">
      <c r="A789"/>
      <c r="B789" s="37">
        <v>2008</v>
      </c>
      <c r="C789" s="17">
        <v>47</v>
      </c>
      <c r="D789" s="20">
        <v>4.83</v>
      </c>
      <c r="E789" s="20">
        <v>7.03</v>
      </c>
      <c r="F789" s="20">
        <v>4.62</v>
      </c>
    </row>
    <row r="790" spans="1:6" s="14" customFormat="1">
      <c r="A790"/>
      <c r="B790" s="37">
        <v>2008</v>
      </c>
      <c r="C790" s="17">
        <v>46</v>
      </c>
      <c r="D790" s="20">
        <v>4.6500000000000004</v>
      </c>
      <c r="E790" s="20">
        <v>7.18</v>
      </c>
      <c r="F790" s="20">
        <v>4.91</v>
      </c>
    </row>
    <row r="791" spans="1:6" s="14" customFormat="1">
      <c r="A791"/>
      <c r="B791" s="37">
        <v>2008</v>
      </c>
      <c r="C791" s="17">
        <v>45</v>
      </c>
      <c r="D791" s="20">
        <v>4.9000000000000004</v>
      </c>
      <c r="E791" s="20">
        <v>7.25</v>
      </c>
      <c r="F791" s="20">
        <v>5.29</v>
      </c>
    </row>
    <row r="792" spans="1:6" s="14" customFormat="1">
      <c r="A792"/>
      <c r="B792" s="37">
        <v>2008</v>
      </c>
      <c r="C792" s="17">
        <v>44</v>
      </c>
      <c r="D792" s="20">
        <v>5.87</v>
      </c>
      <c r="E792" s="20">
        <v>7.43</v>
      </c>
      <c r="F792" s="20">
        <v>5.71</v>
      </c>
    </row>
    <row r="793" spans="1:6" s="14" customFormat="1">
      <c r="A793"/>
      <c r="B793" s="37">
        <v>2008</v>
      </c>
      <c r="C793" s="17">
        <v>43</v>
      </c>
      <c r="D793" s="20">
        <v>5.51</v>
      </c>
      <c r="E793" s="20">
        <v>7.37</v>
      </c>
      <c r="F793" s="20">
        <v>5.53</v>
      </c>
    </row>
    <row r="794" spans="1:6" s="14" customFormat="1">
      <c r="A794"/>
      <c r="B794" s="37">
        <v>2008</v>
      </c>
      <c r="C794" s="17">
        <v>42</v>
      </c>
      <c r="D794" s="20">
        <v>5.44</v>
      </c>
      <c r="E794" s="20">
        <v>7.44</v>
      </c>
      <c r="F794" s="20">
        <v>5.51</v>
      </c>
    </row>
    <row r="795" spans="1:6" s="14" customFormat="1">
      <c r="A795"/>
      <c r="B795" s="37">
        <v>2008</v>
      </c>
      <c r="C795" s="17">
        <v>41</v>
      </c>
      <c r="D795" s="20">
        <v>5.19</v>
      </c>
      <c r="E795" s="20">
        <v>7.19</v>
      </c>
      <c r="F795" s="20">
        <v>5.16</v>
      </c>
    </row>
    <row r="796" spans="1:6" s="14" customFormat="1">
      <c r="A796"/>
      <c r="B796" s="37">
        <v>2008</v>
      </c>
      <c r="C796" s="17">
        <v>40</v>
      </c>
      <c r="D796" s="20">
        <v>5.03</v>
      </c>
      <c r="E796" s="20">
        <v>7.1</v>
      </c>
      <c r="F796" s="20">
        <v>5.0599999999999996</v>
      </c>
    </row>
    <row r="797" spans="1:6" s="14" customFormat="1">
      <c r="A797"/>
      <c r="B797" s="37">
        <v>2008</v>
      </c>
      <c r="C797" s="17">
        <v>39</v>
      </c>
      <c r="D797" s="20">
        <v>5.1100000000000003</v>
      </c>
      <c r="E797" s="20">
        <v>7.06</v>
      </c>
      <c r="F797" s="20">
        <v>5.14</v>
      </c>
    </row>
    <row r="798" spans="1:6" s="14" customFormat="1">
      <c r="A798"/>
      <c r="B798" s="37">
        <v>2008</v>
      </c>
      <c r="C798" s="17">
        <v>38</v>
      </c>
      <c r="D798" s="20">
        <v>5.0199999999999996</v>
      </c>
      <c r="E798" s="20">
        <v>6.73</v>
      </c>
      <c r="F798" s="20">
        <v>5.07</v>
      </c>
    </row>
    <row r="799" spans="1:6" s="14" customFormat="1">
      <c r="A799"/>
      <c r="B799" s="37">
        <v>2008</v>
      </c>
      <c r="C799" s="17">
        <v>37</v>
      </c>
      <c r="D799" s="20">
        <v>5</v>
      </c>
      <c r="E799" s="20">
        <v>6.49</v>
      </c>
      <c r="F799" s="20">
        <v>5.0199999999999996</v>
      </c>
    </row>
    <row r="800" spans="1:6" s="14" customFormat="1">
      <c r="A800"/>
      <c r="B800" s="37">
        <v>2008</v>
      </c>
      <c r="C800" s="17">
        <v>36</v>
      </c>
      <c r="D800" s="20">
        <v>5.03</v>
      </c>
      <c r="E800" s="20">
        <v>6.5</v>
      </c>
      <c r="F800" s="20">
        <v>5.04</v>
      </c>
    </row>
    <row r="801" spans="1:7" s="14" customFormat="1">
      <c r="A801"/>
      <c r="B801" s="37">
        <v>2008</v>
      </c>
      <c r="C801" s="17">
        <v>35</v>
      </c>
      <c r="D801" s="20">
        <v>5</v>
      </c>
      <c r="E801" s="20">
        <v>6.6</v>
      </c>
      <c r="F801" s="20">
        <v>5.07</v>
      </c>
    </row>
    <row r="802" spans="1:7" s="14" customFormat="1">
      <c r="A802"/>
      <c r="B802" s="37">
        <v>2008</v>
      </c>
      <c r="C802" s="17">
        <v>34</v>
      </c>
      <c r="D802" s="20">
        <v>5</v>
      </c>
      <c r="E802" s="20">
        <v>6.53</v>
      </c>
      <c r="F802" s="20">
        <v>5.1100000000000003</v>
      </c>
    </row>
    <row r="803" spans="1:7" s="14" customFormat="1">
      <c r="A803"/>
      <c r="B803" s="37">
        <v>2008</v>
      </c>
      <c r="C803" s="17">
        <v>33</v>
      </c>
      <c r="D803" s="20">
        <v>5.1100000000000003</v>
      </c>
      <c r="E803" s="20">
        <v>6.73</v>
      </c>
      <c r="F803" s="20">
        <v>5.15</v>
      </c>
    </row>
    <row r="804" spans="1:7" s="14" customFormat="1">
      <c r="A804"/>
      <c r="B804" s="37">
        <v>2008</v>
      </c>
      <c r="C804" s="17">
        <v>32</v>
      </c>
      <c r="D804" s="20">
        <v>5.23</v>
      </c>
      <c r="E804" s="20">
        <v>7.08</v>
      </c>
      <c r="F804" s="20">
        <v>5.25</v>
      </c>
      <c r="G804" s="13"/>
    </row>
    <row r="805" spans="1:7" s="14" customFormat="1">
      <c r="A805"/>
      <c r="B805" s="37">
        <v>2008</v>
      </c>
      <c r="C805" s="17">
        <v>31</v>
      </c>
      <c r="D805" s="20">
        <v>5.25</v>
      </c>
      <c r="E805" s="20">
        <v>7.09</v>
      </c>
      <c r="F805" s="20">
        <v>5.27</v>
      </c>
      <c r="G805" s="13"/>
    </row>
    <row r="806" spans="1:7" s="14" customFormat="1">
      <c r="A806"/>
      <c r="B806" s="37">
        <v>2008</v>
      </c>
      <c r="C806" s="17">
        <v>30</v>
      </c>
      <c r="D806" s="20">
        <v>5.3</v>
      </c>
      <c r="E806" s="20">
        <v>7.18</v>
      </c>
      <c r="F806" s="20">
        <v>5.3</v>
      </c>
      <c r="G806" s="13"/>
    </row>
    <row r="807" spans="1:7" s="14" customFormat="1">
      <c r="A807"/>
      <c r="B807" s="37">
        <v>2008</v>
      </c>
      <c r="C807" s="17">
        <v>29</v>
      </c>
      <c r="D807" s="20">
        <v>5.27</v>
      </c>
      <c r="E807" s="20">
        <v>7.14</v>
      </c>
      <c r="F807" s="20">
        <v>5.29</v>
      </c>
      <c r="G807" s="13"/>
    </row>
    <row r="808" spans="1:7" s="14" customFormat="1">
      <c r="A808"/>
      <c r="B808" s="37">
        <v>2008</v>
      </c>
      <c r="C808" s="17">
        <v>28</v>
      </c>
      <c r="D808" s="20">
        <v>5.27</v>
      </c>
      <c r="E808" s="20">
        <v>7.15</v>
      </c>
      <c r="F808" s="20">
        <v>5.3</v>
      </c>
      <c r="G808" s="13"/>
    </row>
    <row r="809" spans="1:7" s="14" customFormat="1">
      <c r="A809"/>
      <c r="B809" s="37">
        <v>2008</v>
      </c>
      <c r="C809" s="17">
        <v>27</v>
      </c>
      <c r="D809" s="20">
        <v>5.36</v>
      </c>
      <c r="E809" s="20">
        <v>7.12</v>
      </c>
      <c r="F809" s="20">
        <v>5.34</v>
      </c>
      <c r="G809" s="13"/>
    </row>
    <row r="810" spans="1:7" s="14" customFormat="1">
      <c r="A810"/>
      <c r="B810" s="37">
        <v>2008</v>
      </c>
      <c r="C810" s="17">
        <v>26</v>
      </c>
      <c r="D810" s="20">
        <v>5.34</v>
      </c>
      <c r="E810" s="20">
        <v>7.13</v>
      </c>
      <c r="F810" s="20">
        <v>5.32</v>
      </c>
      <c r="G810" s="13"/>
    </row>
    <row r="811" spans="1:7" s="14" customFormat="1">
      <c r="A811"/>
      <c r="B811" s="37">
        <v>2008</v>
      </c>
      <c r="C811" s="17">
        <v>25</v>
      </c>
      <c r="D811" s="20">
        <v>5.42</v>
      </c>
      <c r="E811" s="20">
        <v>6.62</v>
      </c>
      <c r="F811" s="20">
        <v>5.33</v>
      </c>
      <c r="G811" s="13"/>
    </row>
    <row r="812" spans="1:7" s="14" customFormat="1">
      <c r="A812"/>
      <c r="B812" s="37">
        <v>2008</v>
      </c>
      <c r="C812" s="17">
        <v>24</v>
      </c>
      <c r="D812" s="20">
        <v>5.36</v>
      </c>
      <c r="E812" s="20">
        <v>6.55</v>
      </c>
      <c r="F812" s="20">
        <v>5.33</v>
      </c>
      <c r="G812" s="13"/>
    </row>
    <row r="813" spans="1:7" s="14" customFormat="1">
      <c r="A813"/>
      <c r="B813" s="37">
        <v>2008</v>
      </c>
      <c r="C813" s="17">
        <v>23</v>
      </c>
      <c r="D813" s="20">
        <v>5.12</v>
      </c>
      <c r="E813" s="20">
        <v>6.4</v>
      </c>
      <c r="F813" s="20">
        <v>5.1100000000000003</v>
      </c>
      <c r="G813" s="13"/>
    </row>
    <row r="814" spans="1:7" s="14" customFormat="1">
      <c r="A814"/>
      <c r="B814" s="37">
        <v>2008</v>
      </c>
      <c r="C814" s="17">
        <v>22</v>
      </c>
      <c r="D814" s="20">
        <v>5.03</v>
      </c>
      <c r="E814" s="20">
        <v>6.33</v>
      </c>
      <c r="F814" s="20">
        <v>5.04</v>
      </c>
      <c r="G814" s="13"/>
    </row>
    <row r="815" spans="1:7" s="14" customFormat="1">
      <c r="A815"/>
      <c r="B815" s="37">
        <v>2008</v>
      </c>
      <c r="C815" s="17">
        <v>21</v>
      </c>
      <c r="D815" s="20">
        <v>4.93</v>
      </c>
      <c r="E815" s="20">
        <v>6.28</v>
      </c>
      <c r="F815" s="20">
        <v>4.95</v>
      </c>
      <c r="G815" s="13"/>
    </row>
    <row r="816" spans="1:7" s="14" customFormat="1">
      <c r="A816"/>
      <c r="B816" s="37">
        <v>2008</v>
      </c>
      <c r="C816" s="17">
        <v>20</v>
      </c>
      <c r="D816" s="20">
        <v>4.79</v>
      </c>
      <c r="E816" s="20">
        <v>6.22</v>
      </c>
      <c r="F816" s="20">
        <v>4.7699999999999996</v>
      </c>
      <c r="G816" s="13"/>
    </row>
    <row r="817" spans="1:7" s="14" customFormat="1">
      <c r="A817"/>
      <c r="B817" s="37">
        <v>2008</v>
      </c>
      <c r="C817" s="17">
        <v>19</v>
      </c>
      <c r="D817" s="20">
        <v>4.76</v>
      </c>
      <c r="E817" s="20">
        <v>6.2</v>
      </c>
      <c r="F817" s="20">
        <v>4.76</v>
      </c>
      <c r="G817" s="13"/>
    </row>
    <row r="818" spans="1:7" s="14" customFormat="1">
      <c r="A818"/>
      <c r="B818" s="37">
        <v>2008</v>
      </c>
      <c r="C818" s="17">
        <v>18</v>
      </c>
      <c r="D818" s="20">
        <v>4.7699999999999996</v>
      </c>
      <c r="E818" s="20">
        <v>6.18</v>
      </c>
      <c r="F818" s="20">
        <v>4.7699999999999996</v>
      </c>
      <c r="G818" s="13"/>
    </row>
    <row r="819" spans="1:7" s="14" customFormat="1">
      <c r="A819"/>
      <c r="B819" s="37">
        <v>2008</v>
      </c>
      <c r="C819" s="17">
        <v>17</v>
      </c>
      <c r="D819" s="20">
        <v>4.7699999999999996</v>
      </c>
      <c r="E819" s="20">
        <v>6.15</v>
      </c>
      <c r="F819" s="20">
        <v>4.74</v>
      </c>
      <c r="G819" s="13"/>
    </row>
    <row r="820" spans="1:7" s="14" customFormat="1">
      <c r="A820"/>
      <c r="B820" s="37">
        <v>2008</v>
      </c>
      <c r="C820" s="17">
        <v>16</v>
      </c>
      <c r="D820" s="20">
        <v>4.63</v>
      </c>
      <c r="E820" s="20">
        <v>6.09</v>
      </c>
      <c r="F820" s="20">
        <v>4.59</v>
      </c>
      <c r="G820" s="13"/>
    </row>
    <row r="821" spans="1:7" s="14" customFormat="1">
      <c r="A821"/>
      <c r="B821" s="37">
        <v>2008</v>
      </c>
      <c r="C821" s="17">
        <v>15</v>
      </c>
      <c r="D821" s="20">
        <v>4.5999999999999996</v>
      </c>
      <c r="E821" s="20">
        <v>6.06</v>
      </c>
      <c r="F821" s="20">
        <v>4.6100000000000003</v>
      </c>
      <c r="G821" s="13"/>
    </row>
    <row r="822" spans="1:7" s="14" customFormat="1">
      <c r="A822"/>
      <c r="B822" s="37">
        <v>2008</v>
      </c>
      <c r="C822" s="17">
        <v>14</v>
      </c>
      <c r="D822" s="20">
        <v>4.5599999999999996</v>
      </c>
      <c r="E822" s="20">
        <v>6.03</v>
      </c>
      <c r="F822" s="20">
        <v>4.49</v>
      </c>
      <c r="G822" s="13"/>
    </row>
    <row r="823" spans="1:7" s="14" customFormat="1">
      <c r="A823"/>
      <c r="B823" s="37">
        <v>2008</v>
      </c>
      <c r="C823" s="17">
        <v>13</v>
      </c>
      <c r="D823" s="20">
        <v>4.49</v>
      </c>
      <c r="E823" s="20">
        <v>5.93</v>
      </c>
      <c r="F823" s="20">
        <v>4.5</v>
      </c>
      <c r="G823" s="13"/>
    </row>
    <row r="824" spans="1:7" s="14" customFormat="1">
      <c r="A824"/>
      <c r="B824" s="37">
        <v>2008</v>
      </c>
      <c r="C824" s="17">
        <v>12</v>
      </c>
      <c r="D824" s="20">
        <v>4.3</v>
      </c>
      <c r="E824" s="20">
        <v>5.72</v>
      </c>
      <c r="F824" s="20">
        <v>4.3600000000000003</v>
      </c>
      <c r="G824" s="13"/>
    </row>
    <row r="825" spans="1:7" s="14" customFormat="1">
      <c r="A825"/>
      <c r="B825" s="37">
        <v>2008</v>
      </c>
      <c r="C825" s="17">
        <v>11</v>
      </c>
      <c r="D825" s="20">
        <v>4.2699999999999996</v>
      </c>
      <c r="E825" s="20">
        <v>5.73</v>
      </c>
      <c r="F825" s="20">
        <v>4.3499999999999996</v>
      </c>
      <c r="G825" s="13"/>
    </row>
    <row r="826" spans="1:7" s="14" customFormat="1">
      <c r="A826"/>
      <c r="B826" s="37">
        <v>2008</v>
      </c>
      <c r="C826" s="17">
        <v>10</v>
      </c>
      <c r="D826" s="20">
        <v>4.1900000000000004</v>
      </c>
      <c r="E826" s="20">
        <v>5.61</v>
      </c>
      <c r="F826" s="20">
        <v>4.2</v>
      </c>
      <c r="G826" s="13"/>
    </row>
    <row r="827" spans="1:7" s="14" customFormat="1">
      <c r="A827"/>
      <c r="B827" s="37">
        <v>2008</v>
      </c>
      <c r="C827" s="17">
        <v>9</v>
      </c>
      <c r="D827" s="20">
        <v>4.22</v>
      </c>
      <c r="E827" s="20">
        <v>5.67</v>
      </c>
      <c r="F827" s="20">
        <v>4.2300000000000004</v>
      </c>
      <c r="G827" s="13"/>
    </row>
    <row r="828" spans="1:7" s="14" customFormat="1">
      <c r="A828"/>
      <c r="B828" s="37">
        <v>2008</v>
      </c>
      <c r="C828" s="17">
        <v>8</v>
      </c>
      <c r="D828" s="20">
        <v>4.18</v>
      </c>
      <c r="E828" s="20">
        <v>5.72</v>
      </c>
      <c r="F828" s="20">
        <v>4.1900000000000004</v>
      </c>
      <c r="G828" s="13"/>
    </row>
    <row r="829" spans="1:7" s="14" customFormat="1">
      <c r="A829"/>
      <c r="B829" s="37">
        <v>2008</v>
      </c>
      <c r="C829" s="17">
        <v>7</v>
      </c>
      <c r="D829" s="20">
        <v>4.1100000000000003</v>
      </c>
      <c r="E829" s="20">
        <v>5.59</v>
      </c>
      <c r="F829" s="20">
        <v>4.1100000000000003</v>
      </c>
      <c r="G829" s="13"/>
    </row>
    <row r="830" spans="1:7" s="14" customFormat="1">
      <c r="A830"/>
      <c r="B830" s="37">
        <v>2008</v>
      </c>
      <c r="C830" s="17">
        <v>6</v>
      </c>
      <c r="D830" s="20">
        <v>4.1399999999999997</v>
      </c>
      <c r="E830" s="20">
        <v>5.68</v>
      </c>
      <c r="F830" s="20">
        <v>4.17</v>
      </c>
      <c r="G830" s="13"/>
    </row>
    <row r="831" spans="1:7" s="14" customFormat="1">
      <c r="A831"/>
      <c r="B831" s="37">
        <v>2008</v>
      </c>
      <c r="C831" s="17">
        <v>5</v>
      </c>
      <c r="D831" s="20">
        <v>4.28</v>
      </c>
      <c r="E831" s="20">
        <v>5.77</v>
      </c>
      <c r="F831" s="20">
        <v>4.21</v>
      </c>
      <c r="G831" s="13"/>
    </row>
    <row r="832" spans="1:7" s="14" customFormat="1">
      <c r="A832"/>
      <c r="B832" s="37">
        <v>2008</v>
      </c>
      <c r="C832" s="17">
        <v>4</v>
      </c>
      <c r="D832" s="20">
        <v>4.08</v>
      </c>
      <c r="E832" s="20">
        <v>5.94</v>
      </c>
      <c r="F832" s="20">
        <v>4.1399999999999997</v>
      </c>
      <c r="G832" s="13"/>
    </row>
    <row r="833" spans="1:7" s="14" customFormat="1">
      <c r="A833"/>
      <c r="B833" s="37">
        <v>2008</v>
      </c>
      <c r="C833" s="17">
        <v>3</v>
      </c>
      <c r="D833" s="20">
        <v>4.45</v>
      </c>
      <c r="E833" s="20">
        <v>6.01</v>
      </c>
      <c r="F833" s="20">
        <v>4.45</v>
      </c>
      <c r="G833" s="13"/>
    </row>
    <row r="834" spans="1:7" s="14" customFormat="1">
      <c r="A834"/>
      <c r="B834" s="37">
        <v>2008</v>
      </c>
      <c r="C834" s="17">
        <v>2</v>
      </c>
      <c r="D834" s="20">
        <v>4.54</v>
      </c>
      <c r="E834" s="20">
        <v>6.11</v>
      </c>
      <c r="F834" s="20">
        <v>4.5199999999999996</v>
      </c>
      <c r="G834" s="13"/>
    </row>
    <row r="835" spans="1:7" s="14" customFormat="1">
      <c r="A835"/>
      <c r="B835" s="37">
        <v>2007</v>
      </c>
      <c r="C835" s="17">
        <v>1</v>
      </c>
      <c r="D835" s="20">
        <v>4.5999999999999996</v>
      </c>
      <c r="E835" s="39">
        <v>5.73</v>
      </c>
      <c r="F835" s="20">
        <v>4.58</v>
      </c>
      <c r="G835" s="13"/>
    </row>
    <row r="836" spans="1:7" s="14" customFormat="1">
      <c r="A836"/>
      <c r="B836" s="37">
        <v>2007</v>
      </c>
      <c r="C836" s="17">
        <v>52</v>
      </c>
      <c r="D836" s="20">
        <v>4.72</v>
      </c>
      <c r="E836" s="20">
        <v>5.94</v>
      </c>
      <c r="F836" s="20">
        <v>4.72</v>
      </c>
      <c r="G836" s="13"/>
    </row>
    <row r="837" spans="1:7" s="14" customFormat="1">
      <c r="A837"/>
      <c r="B837" s="37">
        <v>2007</v>
      </c>
      <c r="C837" s="17">
        <v>51</v>
      </c>
      <c r="D837" s="20">
        <v>4.75</v>
      </c>
      <c r="E837" s="20">
        <v>5.95</v>
      </c>
      <c r="F837" s="20">
        <v>4.75</v>
      </c>
      <c r="G837" s="13"/>
    </row>
    <row r="838" spans="1:7" s="14" customFormat="1">
      <c r="A838"/>
      <c r="B838" s="37">
        <v>2007</v>
      </c>
      <c r="C838" s="17">
        <v>50</v>
      </c>
      <c r="D838" s="20">
        <v>4.72</v>
      </c>
      <c r="E838" s="20">
        <v>5.82</v>
      </c>
      <c r="F838" s="20">
        <v>4.72</v>
      </c>
      <c r="G838" s="13"/>
    </row>
    <row r="839" spans="1:7" s="14" customFormat="1">
      <c r="A839"/>
      <c r="B839" s="37">
        <v>2007</v>
      </c>
      <c r="C839" s="17">
        <v>49</v>
      </c>
      <c r="D839" s="20">
        <v>4.4800000000000004</v>
      </c>
      <c r="E839" s="20">
        <v>5.63</v>
      </c>
      <c r="F839" s="20">
        <v>4.4800000000000004</v>
      </c>
      <c r="G839" s="13"/>
    </row>
    <row r="840" spans="1:7" s="14" customFormat="1">
      <c r="A840"/>
      <c r="B840" s="37">
        <v>2007</v>
      </c>
      <c r="C840" s="17">
        <v>48</v>
      </c>
      <c r="D840" s="20">
        <v>4.42</v>
      </c>
      <c r="E840" s="20">
        <v>5.59</v>
      </c>
      <c r="F840" s="20">
        <v>4.4000000000000004</v>
      </c>
      <c r="G840" s="13"/>
    </row>
    <row r="841" spans="1:7" s="14" customFormat="1">
      <c r="A841"/>
      <c r="B841" s="37">
        <v>2007</v>
      </c>
      <c r="C841" s="17">
        <v>47</v>
      </c>
      <c r="D841" s="20">
        <v>4.3899999999999997</v>
      </c>
      <c r="E841" s="20">
        <v>5.64</v>
      </c>
      <c r="F841" s="20">
        <v>4.3899999999999997</v>
      </c>
      <c r="G841" s="13"/>
    </row>
    <row r="842" spans="1:7" s="14" customFormat="1">
      <c r="A842"/>
      <c r="B842" s="37">
        <v>2007</v>
      </c>
      <c r="C842" s="17">
        <v>46</v>
      </c>
      <c r="D842" s="20">
        <v>4.3600000000000003</v>
      </c>
      <c r="E842" s="20">
        <v>5.68</v>
      </c>
      <c r="F842" s="20">
        <v>4.37</v>
      </c>
      <c r="G842" s="13"/>
    </row>
    <row r="843" spans="1:7" s="14" customFormat="1">
      <c r="A843"/>
      <c r="B843" s="37">
        <v>2007</v>
      </c>
      <c r="C843" s="17">
        <v>45</v>
      </c>
      <c r="D843" s="20">
        <v>4.46</v>
      </c>
      <c r="E843" s="20">
        <v>5.79</v>
      </c>
      <c r="F843" s="20">
        <v>4.41</v>
      </c>
      <c r="G843" s="13"/>
    </row>
    <row r="844" spans="1:7" s="14" customFormat="1">
      <c r="A844"/>
      <c r="B844" s="37">
        <v>2007</v>
      </c>
      <c r="C844" s="17">
        <v>44</v>
      </c>
      <c r="D844" s="20">
        <v>4.42</v>
      </c>
      <c r="E844" s="20">
        <v>5.82</v>
      </c>
      <c r="F844" s="20">
        <v>4.2699999999999996</v>
      </c>
      <c r="G844" s="13"/>
    </row>
    <row r="845" spans="1:7" s="14" customFormat="1">
      <c r="A845"/>
      <c r="B845" s="37">
        <v>2007</v>
      </c>
      <c r="C845" s="17">
        <v>43</v>
      </c>
      <c r="D845" s="20">
        <v>4.54</v>
      </c>
      <c r="E845" s="20">
        <v>5.95</v>
      </c>
      <c r="F845" s="20">
        <v>4.47</v>
      </c>
      <c r="G845" s="13"/>
    </row>
    <row r="846" spans="1:7" s="14" customFormat="1">
      <c r="A846"/>
      <c r="B846" s="37">
        <v>2007</v>
      </c>
      <c r="C846" s="17">
        <v>42</v>
      </c>
      <c r="D846" s="20">
        <v>4.47</v>
      </c>
      <c r="E846" s="20">
        <v>5.99</v>
      </c>
      <c r="F846" s="20">
        <v>4.45</v>
      </c>
      <c r="G846" s="13"/>
    </row>
    <row r="847" spans="1:7" s="14" customFormat="1">
      <c r="A847"/>
      <c r="B847" s="37">
        <v>2007</v>
      </c>
      <c r="C847" s="17">
        <v>41</v>
      </c>
      <c r="D847" s="20">
        <v>4.55</v>
      </c>
      <c r="E847" s="20">
        <v>6.02</v>
      </c>
      <c r="F847" s="20">
        <v>4.5599999999999996</v>
      </c>
      <c r="G847" s="13"/>
    </row>
    <row r="848" spans="1:7" s="14" customFormat="1">
      <c r="A848"/>
      <c r="B848" s="37">
        <v>2007</v>
      </c>
      <c r="C848" s="17">
        <v>40</v>
      </c>
      <c r="D848" s="20">
        <v>4.57</v>
      </c>
      <c r="E848" s="20">
        <v>6.13</v>
      </c>
      <c r="F848" s="20">
        <v>4.54</v>
      </c>
      <c r="G848" s="13"/>
    </row>
    <row r="849" spans="1:7" s="14" customFormat="1">
      <c r="A849"/>
      <c r="B849" s="37">
        <v>2007</v>
      </c>
      <c r="C849" s="17">
        <v>39</v>
      </c>
      <c r="D849" s="20">
        <v>4.5999999999999996</v>
      </c>
      <c r="E849" s="20">
        <v>6.11</v>
      </c>
      <c r="F849" s="20">
        <v>4.55</v>
      </c>
      <c r="G849" s="13"/>
    </row>
    <row r="850" spans="1:7" s="14" customFormat="1">
      <c r="A850"/>
      <c r="B850" s="37">
        <v>2007</v>
      </c>
      <c r="C850" s="17">
        <v>38</v>
      </c>
      <c r="D850" s="20">
        <v>4.58</v>
      </c>
      <c r="E850" s="20">
        <v>6.09</v>
      </c>
      <c r="F850" s="20">
        <v>4.49</v>
      </c>
      <c r="G850" s="13"/>
    </row>
    <row r="851" spans="1:7" s="14" customFormat="1">
      <c r="A851"/>
      <c r="B851" s="37">
        <v>2007</v>
      </c>
      <c r="C851" s="17">
        <v>37</v>
      </c>
      <c r="D851" s="20">
        <v>4.59</v>
      </c>
      <c r="E851" s="20">
        <v>6.11</v>
      </c>
      <c r="F851" s="20">
        <v>4.5</v>
      </c>
      <c r="G851" s="13"/>
    </row>
    <row r="852" spans="1:7" s="14" customFormat="1">
      <c r="A852"/>
      <c r="B852" s="37">
        <v>2007</v>
      </c>
      <c r="C852" s="17">
        <v>36</v>
      </c>
      <c r="D852" s="20">
        <v>4.5599999999999996</v>
      </c>
      <c r="E852" s="20">
        <v>6.12</v>
      </c>
      <c r="F852" s="20">
        <v>4.53</v>
      </c>
      <c r="G852" s="13"/>
    </row>
    <row r="853" spans="1:7" s="14" customFormat="1">
      <c r="A853"/>
      <c r="B853" s="37">
        <v>2007</v>
      </c>
      <c r="C853" s="17">
        <v>35</v>
      </c>
      <c r="D853" s="20">
        <v>4.51</v>
      </c>
      <c r="E853" s="20">
        <v>6.13</v>
      </c>
      <c r="F853" s="20">
        <v>4.49</v>
      </c>
      <c r="G853" s="13"/>
    </row>
    <row r="854" spans="1:7" s="14" customFormat="1">
      <c r="A854"/>
      <c r="B854" s="37">
        <v>2007</v>
      </c>
      <c r="C854" s="17">
        <v>34</v>
      </c>
      <c r="D854" s="20">
        <v>4.41</v>
      </c>
      <c r="E854" s="20">
        <v>6.15</v>
      </c>
      <c r="F854" s="20">
        <v>4.4400000000000004</v>
      </c>
      <c r="G854" s="13"/>
    </row>
    <row r="855" spans="1:7" s="14" customFormat="1">
      <c r="A855"/>
      <c r="B855" s="37">
        <v>2007</v>
      </c>
      <c r="C855" s="17">
        <v>33</v>
      </c>
      <c r="D855" s="20">
        <v>4.45</v>
      </c>
      <c r="E855" s="20">
        <v>6.15</v>
      </c>
      <c r="F855" s="20">
        <v>4.38</v>
      </c>
      <c r="G855" s="13"/>
    </row>
    <row r="856" spans="1:7" s="14" customFormat="1">
      <c r="A856"/>
      <c r="B856" s="37">
        <v>2007</v>
      </c>
      <c r="C856" s="17">
        <v>32</v>
      </c>
      <c r="D856" s="20">
        <v>4.47</v>
      </c>
      <c r="E856" s="20">
        <v>6.15</v>
      </c>
      <c r="F856" s="20">
        <v>4.45</v>
      </c>
      <c r="G856" s="13"/>
    </row>
    <row r="857" spans="1:7" s="14" customFormat="1">
      <c r="A857"/>
      <c r="B857" s="37">
        <v>2007</v>
      </c>
      <c r="C857" s="17">
        <v>31</v>
      </c>
      <c r="D857" s="20">
        <v>4.46</v>
      </c>
      <c r="E857" s="20">
        <v>6.16</v>
      </c>
      <c r="F857" s="20">
        <v>4.45</v>
      </c>
      <c r="G857" s="13"/>
    </row>
    <row r="858" spans="1:7" s="14" customFormat="1">
      <c r="A858"/>
      <c r="B858" s="37">
        <v>2007</v>
      </c>
      <c r="C858" s="17">
        <v>30</v>
      </c>
      <c r="D858" s="20">
        <v>4.47</v>
      </c>
      <c r="E858" s="20">
        <v>6.21</v>
      </c>
      <c r="F858" s="20">
        <v>4.47</v>
      </c>
      <c r="G858" s="13"/>
    </row>
    <row r="859" spans="1:7" s="14" customFormat="1">
      <c r="A859"/>
      <c r="B859" s="37">
        <v>2007</v>
      </c>
      <c r="C859" s="17">
        <v>29</v>
      </c>
      <c r="D859" s="20">
        <v>4.4800000000000004</v>
      </c>
      <c r="E859" s="20">
        <v>6.23</v>
      </c>
      <c r="F859" s="20">
        <v>4.45</v>
      </c>
      <c r="G859" s="13"/>
    </row>
    <row r="860" spans="1:7" s="14" customFormat="1">
      <c r="A860"/>
      <c r="B860" s="37">
        <v>2007</v>
      </c>
      <c r="C860" s="17">
        <v>28</v>
      </c>
      <c r="D860" s="20">
        <v>4.49</v>
      </c>
      <c r="E860" s="20">
        <v>6.22</v>
      </c>
      <c r="F860" s="20">
        <v>4.4800000000000004</v>
      </c>
      <c r="G860" s="13"/>
    </row>
    <row r="861" spans="1:7" s="14" customFormat="1">
      <c r="A861"/>
      <c r="B861" s="37">
        <v>2007</v>
      </c>
      <c r="C861" s="17">
        <v>27</v>
      </c>
      <c r="D861" s="20">
        <v>4.53</v>
      </c>
      <c r="E861" s="20">
        <v>6.21</v>
      </c>
      <c r="F861" s="20">
        <v>4.45</v>
      </c>
      <c r="G861" s="13"/>
    </row>
    <row r="862" spans="1:7" s="14" customFormat="1">
      <c r="A862"/>
      <c r="B862" s="37">
        <v>2007</v>
      </c>
      <c r="C862" s="17">
        <v>26</v>
      </c>
      <c r="D862" s="20">
        <v>4.46</v>
      </c>
      <c r="E862" s="20">
        <v>6.16</v>
      </c>
      <c r="F862" s="20">
        <v>4.43</v>
      </c>
      <c r="G862" s="13"/>
    </row>
    <row r="863" spans="1:7" s="14" customFormat="1">
      <c r="A863"/>
      <c r="B863" s="37">
        <v>2007</v>
      </c>
      <c r="C863" s="17">
        <v>25</v>
      </c>
      <c r="D863" s="20">
        <v>4.4400000000000004</v>
      </c>
      <c r="E863" s="20">
        <v>6.11</v>
      </c>
      <c r="F863" s="20">
        <v>4.46</v>
      </c>
      <c r="G863" s="13"/>
    </row>
    <row r="864" spans="1:7" s="14" customFormat="1">
      <c r="A864"/>
      <c r="B864" s="37">
        <v>2007</v>
      </c>
      <c r="C864" s="17">
        <v>24</v>
      </c>
      <c r="D864" s="20">
        <v>4.4800000000000004</v>
      </c>
      <c r="E864" s="20">
        <v>5.66</v>
      </c>
      <c r="F864" s="20">
        <v>4.45</v>
      </c>
      <c r="G864" s="13"/>
    </row>
    <row r="865" spans="1:7" s="14" customFormat="1">
      <c r="A865"/>
      <c r="B865" s="37">
        <v>2007</v>
      </c>
      <c r="C865" s="17">
        <v>23</v>
      </c>
      <c r="D865" s="20">
        <v>4.45</v>
      </c>
      <c r="E865" s="20">
        <v>5.56</v>
      </c>
      <c r="F865" s="20">
        <v>4.4400000000000004</v>
      </c>
      <c r="G865" s="13"/>
    </row>
    <row r="866" spans="1:7" s="14" customFormat="1">
      <c r="A866"/>
      <c r="B866" s="37">
        <v>2007</v>
      </c>
      <c r="C866" s="17">
        <v>22</v>
      </c>
      <c r="D866" s="20">
        <v>4.4400000000000004</v>
      </c>
      <c r="E866" s="20">
        <v>5.48</v>
      </c>
      <c r="F866" s="20">
        <v>4.43</v>
      </c>
      <c r="G866" s="13"/>
    </row>
    <row r="867" spans="1:7" s="14" customFormat="1">
      <c r="A867"/>
      <c r="B867" s="37">
        <v>2007</v>
      </c>
      <c r="C867" s="17">
        <v>21</v>
      </c>
      <c r="D867" s="20">
        <v>4.41</v>
      </c>
      <c r="E867" s="20">
        <v>5.43</v>
      </c>
      <c r="F867" s="20">
        <v>4.41</v>
      </c>
      <c r="G867" s="13"/>
    </row>
    <row r="868" spans="1:7" s="14" customFormat="1">
      <c r="A868"/>
      <c r="B868" s="37">
        <v>2007</v>
      </c>
      <c r="C868" s="17">
        <v>20</v>
      </c>
      <c r="D868" s="20">
        <v>4.3499999999999996</v>
      </c>
      <c r="E868" s="20">
        <v>5.4</v>
      </c>
      <c r="F868" s="20">
        <v>4.3499999999999996</v>
      </c>
      <c r="G868" s="13"/>
    </row>
    <row r="869" spans="1:7" s="14" customFormat="1">
      <c r="A869"/>
      <c r="B869" s="37">
        <v>2007</v>
      </c>
      <c r="C869" s="17">
        <v>19</v>
      </c>
      <c r="D869" s="20">
        <v>4.3600000000000003</v>
      </c>
      <c r="E869" s="20">
        <v>5.34</v>
      </c>
      <c r="F869" s="20">
        <v>4.3499999999999996</v>
      </c>
      <c r="G869" s="13"/>
    </row>
    <row r="870" spans="1:7" s="14" customFormat="1">
      <c r="A870"/>
      <c r="B870" s="37">
        <v>2007</v>
      </c>
      <c r="C870" s="17">
        <v>18</v>
      </c>
      <c r="D870" s="20">
        <v>4.34</v>
      </c>
      <c r="E870" s="20">
        <v>5.31</v>
      </c>
      <c r="F870" s="20">
        <v>4.3099999999999996</v>
      </c>
      <c r="G870" s="13"/>
    </row>
    <row r="871" spans="1:7" s="14" customFormat="1">
      <c r="A871"/>
      <c r="B871" s="37">
        <v>2007</v>
      </c>
      <c r="C871" s="17">
        <v>17</v>
      </c>
      <c r="D871" s="20">
        <v>4.3</v>
      </c>
      <c r="E871" s="20">
        <v>5.32</v>
      </c>
      <c r="F871" s="20">
        <v>4.29</v>
      </c>
      <c r="G871" s="13"/>
    </row>
    <row r="872" spans="1:7" s="14" customFormat="1">
      <c r="A872"/>
      <c r="B872" s="37">
        <v>2007</v>
      </c>
      <c r="C872" s="17">
        <v>16</v>
      </c>
      <c r="D872" s="20">
        <v>4.32</v>
      </c>
      <c r="E872" s="20">
        <v>5.31</v>
      </c>
      <c r="F872" s="20">
        <v>4.3</v>
      </c>
      <c r="G872" s="13"/>
    </row>
    <row r="873" spans="1:7" s="14" customFormat="1">
      <c r="A873"/>
      <c r="B873" s="37">
        <v>2007</v>
      </c>
      <c r="C873" s="17">
        <v>15</v>
      </c>
      <c r="D873" s="20">
        <v>4.33</v>
      </c>
      <c r="E873" s="20">
        <v>5.29</v>
      </c>
      <c r="F873" s="20">
        <v>4.29</v>
      </c>
      <c r="G873" s="13"/>
    </row>
    <row r="874" spans="1:7" s="14" customFormat="1">
      <c r="A874"/>
      <c r="B874" s="37">
        <v>2007</v>
      </c>
      <c r="C874" s="17">
        <v>14</v>
      </c>
      <c r="D874" s="20">
        <v>4.25</v>
      </c>
      <c r="E874" s="20">
        <v>5.25</v>
      </c>
      <c r="F874" s="20">
        <v>4.25</v>
      </c>
      <c r="G874" s="13"/>
    </row>
    <row r="875" spans="1:7" s="14" customFormat="1">
      <c r="A875"/>
      <c r="B875" s="37">
        <v>2007</v>
      </c>
      <c r="C875" s="17">
        <v>13</v>
      </c>
      <c r="D875" s="20">
        <v>4.25</v>
      </c>
      <c r="E875" s="20">
        <v>5.24</v>
      </c>
      <c r="F875" s="20">
        <v>4.2300000000000004</v>
      </c>
      <c r="G875" s="13"/>
    </row>
    <row r="876" spans="1:7" s="14" customFormat="1">
      <c r="A876"/>
      <c r="B876" s="37">
        <v>2007</v>
      </c>
      <c r="C876" s="17">
        <v>12</v>
      </c>
      <c r="D876" s="20">
        <v>4.24</v>
      </c>
      <c r="E876" s="20">
        <v>5.18</v>
      </c>
      <c r="F876" s="20">
        <v>4.2</v>
      </c>
      <c r="G876" s="13"/>
    </row>
    <row r="877" spans="1:7" s="14" customFormat="1">
      <c r="A877"/>
      <c r="B877" s="37">
        <v>2007</v>
      </c>
      <c r="C877" s="17">
        <v>11</v>
      </c>
      <c r="D877" s="20">
        <v>4.2</v>
      </c>
      <c r="E877" s="20">
        <v>5.2</v>
      </c>
      <c r="F877" s="20">
        <v>4.21</v>
      </c>
      <c r="G877" s="13"/>
    </row>
    <row r="878" spans="1:7" s="14" customFormat="1">
      <c r="A878"/>
      <c r="B878" s="37">
        <v>2007</v>
      </c>
      <c r="C878" s="17">
        <v>10</v>
      </c>
      <c r="D878" s="20">
        <v>4.16</v>
      </c>
      <c r="E878" s="20">
        <v>5.21</v>
      </c>
      <c r="F878" s="20">
        <v>4.13</v>
      </c>
      <c r="G878" s="13"/>
    </row>
    <row r="879" spans="1:7" s="14" customFormat="1">
      <c r="A879"/>
      <c r="B879" s="37">
        <v>2007</v>
      </c>
      <c r="C879" s="17">
        <v>9</v>
      </c>
      <c r="D879" s="20">
        <v>4.18</v>
      </c>
      <c r="E879" s="20">
        <v>5.22</v>
      </c>
      <c r="F879" s="20">
        <v>4.18</v>
      </c>
      <c r="G879" s="13"/>
    </row>
    <row r="880" spans="1:7" s="14" customFormat="1">
      <c r="A880"/>
      <c r="B880" s="37">
        <v>2007</v>
      </c>
      <c r="C880" s="17">
        <v>8</v>
      </c>
      <c r="D880" s="20">
        <v>4.18</v>
      </c>
      <c r="E880" s="20">
        <v>5.25</v>
      </c>
      <c r="F880" s="20">
        <v>4.2</v>
      </c>
      <c r="G880" s="13"/>
    </row>
    <row r="881" spans="1:7" s="14" customFormat="1">
      <c r="A881"/>
      <c r="B881" s="37">
        <v>2007</v>
      </c>
      <c r="C881" s="17">
        <v>7</v>
      </c>
      <c r="D881" s="20">
        <v>4.16</v>
      </c>
      <c r="E881" s="20">
        <v>5.25</v>
      </c>
      <c r="F881" s="20">
        <v>4.17</v>
      </c>
      <c r="G881" s="13"/>
    </row>
    <row r="882" spans="1:7" s="14" customFormat="1">
      <c r="A882"/>
      <c r="B882" s="37">
        <v>2007</v>
      </c>
      <c r="C882" s="17">
        <v>6</v>
      </c>
      <c r="D882" s="20">
        <v>4.16</v>
      </c>
      <c r="E882" s="20">
        <v>5.25</v>
      </c>
      <c r="F882" s="20">
        <v>4.16</v>
      </c>
      <c r="G882" s="13"/>
    </row>
    <row r="883" spans="1:7" s="14" customFormat="1">
      <c r="A883"/>
      <c r="B883" s="37">
        <v>2007</v>
      </c>
      <c r="C883" s="17">
        <v>5</v>
      </c>
      <c r="D883" s="20">
        <v>4.0999999999999996</v>
      </c>
      <c r="E883" s="20">
        <v>5.28</v>
      </c>
      <c r="F883" s="20">
        <v>4.18</v>
      </c>
      <c r="G883" s="13"/>
    </row>
    <row r="884" spans="1:7" s="14" customFormat="1">
      <c r="A884"/>
      <c r="B884" s="37">
        <v>2007</v>
      </c>
      <c r="C884" s="17">
        <v>4</v>
      </c>
      <c r="D884" s="20">
        <v>4.16</v>
      </c>
      <c r="E884" s="20">
        <v>5.25</v>
      </c>
      <c r="F884" s="20">
        <v>4.16</v>
      </c>
      <c r="G884" s="13"/>
    </row>
    <row r="885" spans="1:7" s="14" customFormat="1">
      <c r="A885"/>
      <c r="B885" s="37">
        <v>2007</v>
      </c>
      <c r="C885" s="17">
        <v>3</v>
      </c>
      <c r="D885" s="20">
        <v>4.18</v>
      </c>
      <c r="E885" s="20">
        <v>5.24</v>
      </c>
      <c r="F885" s="20">
        <v>4.1500000000000004</v>
      </c>
      <c r="G885" s="13"/>
    </row>
    <row r="886" spans="1:7" s="14" customFormat="1">
      <c r="A886"/>
      <c r="B886" s="37">
        <v>2007</v>
      </c>
      <c r="C886" s="17">
        <v>2</v>
      </c>
      <c r="D886" s="20">
        <v>4.12</v>
      </c>
      <c r="E886" s="20">
        <v>5.24</v>
      </c>
      <c r="F886" s="20">
        <v>4.1399999999999997</v>
      </c>
      <c r="G886" s="13"/>
    </row>
    <row r="887" spans="1:7" s="14" customFormat="1">
      <c r="A887"/>
      <c r="B887" s="37">
        <v>2006</v>
      </c>
      <c r="C887" s="17">
        <v>1</v>
      </c>
      <c r="D887" s="20">
        <v>4.13</v>
      </c>
      <c r="E887" s="39">
        <v>5.22</v>
      </c>
      <c r="F887" s="20">
        <v>4.13</v>
      </c>
      <c r="G887" s="13"/>
    </row>
    <row r="888" spans="1:7" s="14" customFormat="1">
      <c r="A888"/>
      <c r="B888" s="37">
        <v>2006</v>
      </c>
      <c r="C888" s="17">
        <v>52</v>
      </c>
      <c r="D888" s="20">
        <v>4.18</v>
      </c>
      <c r="E888" s="20">
        <v>5.22</v>
      </c>
      <c r="F888" s="20">
        <v>4.18</v>
      </c>
      <c r="G888" s="13"/>
    </row>
    <row r="889" spans="1:7" s="14" customFormat="1">
      <c r="A889"/>
      <c r="B889" s="37">
        <v>2006</v>
      </c>
      <c r="C889" s="17">
        <v>51</v>
      </c>
      <c r="D889" s="20">
        <v>4.13</v>
      </c>
      <c r="E889" s="20">
        <v>5.2</v>
      </c>
      <c r="F889" s="20">
        <v>4.12</v>
      </c>
      <c r="G889" s="13"/>
    </row>
    <row r="890" spans="1:7" s="14" customFormat="1">
      <c r="A890"/>
      <c r="B890" s="37">
        <v>2006</v>
      </c>
      <c r="C890" s="17">
        <v>50</v>
      </c>
      <c r="D890" s="20">
        <v>4.07</v>
      </c>
      <c r="E890" s="20">
        <v>5.17</v>
      </c>
      <c r="F890" s="20">
        <v>4.0599999999999996</v>
      </c>
      <c r="G890" s="13"/>
    </row>
    <row r="891" spans="1:7" s="14" customFormat="1">
      <c r="A891"/>
      <c r="B891" s="37">
        <v>2006</v>
      </c>
      <c r="C891" s="17">
        <v>49</v>
      </c>
      <c r="D891" s="20">
        <v>4.03</v>
      </c>
      <c r="E891" s="20">
        <v>5.16</v>
      </c>
      <c r="F891" s="20">
        <v>4.03</v>
      </c>
      <c r="G891" s="13"/>
    </row>
    <row r="892" spans="1:7" s="14" customFormat="1">
      <c r="A892"/>
      <c r="B892" s="37">
        <v>2006</v>
      </c>
      <c r="C892" s="17">
        <v>48</v>
      </c>
      <c r="D892" s="20">
        <v>4.0199999999999996</v>
      </c>
      <c r="E892" s="20">
        <v>5.18</v>
      </c>
      <c r="F892" s="20">
        <v>4.04</v>
      </c>
      <c r="G892" s="13"/>
    </row>
    <row r="893" spans="1:7" s="14" customFormat="1">
      <c r="A893"/>
      <c r="B893" s="37">
        <v>2006</v>
      </c>
      <c r="C893" s="17">
        <v>47</v>
      </c>
      <c r="D893" s="20">
        <v>3.97</v>
      </c>
      <c r="E893" s="20">
        <v>5.18</v>
      </c>
      <c r="F893" s="20">
        <v>3.98</v>
      </c>
      <c r="G893" s="13"/>
    </row>
    <row r="894" spans="1:7" s="14" customFormat="1">
      <c r="A894"/>
      <c r="B894" s="37">
        <v>2006</v>
      </c>
      <c r="C894" s="17">
        <v>46</v>
      </c>
      <c r="D894" s="20">
        <v>3.98</v>
      </c>
      <c r="E894" s="20">
        <v>5.19</v>
      </c>
      <c r="F894" s="20">
        <v>3.96</v>
      </c>
      <c r="G894" s="13"/>
    </row>
    <row r="895" spans="1:7" s="14" customFormat="1">
      <c r="A895"/>
      <c r="B895" s="37">
        <v>2006</v>
      </c>
      <c r="C895" s="17">
        <v>45</v>
      </c>
      <c r="D895" s="20">
        <v>3.97</v>
      </c>
      <c r="E895" s="20">
        <v>5.13</v>
      </c>
      <c r="F895" s="20">
        <v>3.87</v>
      </c>
      <c r="G895" s="13"/>
    </row>
    <row r="896" spans="1:7" s="14" customFormat="1">
      <c r="A896"/>
      <c r="B896" s="37">
        <v>2006</v>
      </c>
      <c r="C896" s="17">
        <v>44</v>
      </c>
      <c r="D896" s="20">
        <v>3.94</v>
      </c>
      <c r="E896" s="20">
        <v>5.21</v>
      </c>
      <c r="F896" s="20">
        <v>3.94</v>
      </c>
      <c r="G896" s="13"/>
    </row>
    <row r="897" spans="1:7" s="14" customFormat="1">
      <c r="A897"/>
      <c r="B897" s="37">
        <v>2006</v>
      </c>
      <c r="C897" s="17">
        <v>43</v>
      </c>
      <c r="D897" s="20">
        <v>3.83</v>
      </c>
      <c r="E897" s="20">
        <v>5.26</v>
      </c>
      <c r="F897" s="20">
        <v>3.7</v>
      </c>
      <c r="G897" s="13"/>
    </row>
    <row r="898" spans="1:7" s="14" customFormat="1">
      <c r="A898"/>
      <c r="B898" s="37">
        <v>2006</v>
      </c>
      <c r="C898" s="17">
        <v>42</v>
      </c>
      <c r="D898" s="20">
        <v>3.73</v>
      </c>
      <c r="E898" s="20">
        <v>5.25</v>
      </c>
      <c r="F898" s="20">
        <v>3.57</v>
      </c>
      <c r="G898" s="13"/>
    </row>
    <row r="899" spans="1:7" s="14" customFormat="1">
      <c r="A899"/>
      <c r="B899" s="37">
        <v>2006</v>
      </c>
      <c r="C899" s="17">
        <v>41</v>
      </c>
      <c r="D899" s="20">
        <v>3.73</v>
      </c>
      <c r="E899" s="20">
        <v>5.23</v>
      </c>
      <c r="F899" s="20">
        <v>3.67</v>
      </c>
      <c r="G899" s="13"/>
    </row>
    <row r="900" spans="1:7" s="14" customFormat="1">
      <c r="A900"/>
      <c r="B900" s="37">
        <v>2006</v>
      </c>
      <c r="C900" s="17">
        <v>40</v>
      </c>
      <c r="D900" s="20">
        <v>3.68</v>
      </c>
      <c r="E900" s="20">
        <v>5.2</v>
      </c>
      <c r="F900" s="20">
        <v>3.62</v>
      </c>
      <c r="G900" s="13"/>
    </row>
    <row r="901" spans="1:7" s="14" customFormat="1">
      <c r="A901"/>
      <c r="B901" s="37">
        <v>2006</v>
      </c>
      <c r="C901" s="17">
        <v>39</v>
      </c>
      <c r="D901" s="20">
        <v>3.63</v>
      </c>
      <c r="E901" s="20">
        <v>5.17</v>
      </c>
      <c r="F901" s="20">
        <v>3.61</v>
      </c>
      <c r="G901" s="13"/>
    </row>
    <row r="902" spans="1:7" s="14" customFormat="1">
      <c r="A902"/>
      <c r="B902" s="37">
        <v>2006</v>
      </c>
      <c r="C902" s="17">
        <v>38</v>
      </c>
      <c r="D902" s="20">
        <v>3.64</v>
      </c>
      <c r="E902" s="20">
        <v>5.24</v>
      </c>
      <c r="F902" s="20">
        <v>3.6</v>
      </c>
      <c r="G902" s="13"/>
    </row>
    <row r="903" spans="1:7" s="14" customFormat="1">
      <c r="A903"/>
      <c r="B903" s="37">
        <v>2006</v>
      </c>
      <c r="C903" s="17">
        <v>37</v>
      </c>
      <c r="D903" s="20">
        <v>3.58</v>
      </c>
      <c r="E903" s="20">
        <v>5.26</v>
      </c>
      <c r="F903" s="20">
        <v>3.51</v>
      </c>
      <c r="G903" s="13"/>
    </row>
    <row r="904" spans="1:7" s="14" customFormat="1">
      <c r="A904"/>
      <c r="B904" s="37">
        <v>2006</v>
      </c>
      <c r="C904" s="17">
        <v>36</v>
      </c>
      <c r="D904" s="20">
        <v>3.59</v>
      </c>
      <c r="E904" s="20">
        <v>5.26</v>
      </c>
      <c r="F904" s="20">
        <v>3.52</v>
      </c>
      <c r="G904" s="13"/>
    </row>
    <row r="905" spans="1:7" s="14" customFormat="1">
      <c r="A905"/>
      <c r="B905" s="37">
        <v>2006</v>
      </c>
      <c r="C905" s="17">
        <v>35</v>
      </c>
      <c r="D905" s="20">
        <v>3.56</v>
      </c>
      <c r="E905" s="20">
        <v>5.26</v>
      </c>
      <c r="F905" s="20">
        <v>3.49</v>
      </c>
      <c r="G905" s="13"/>
    </row>
    <row r="906" spans="1:7" s="14" customFormat="1">
      <c r="A906"/>
      <c r="B906" s="37">
        <v>2006</v>
      </c>
      <c r="C906" s="17">
        <v>34</v>
      </c>
      <c r="D906" s="20">
        <v>3.51</v>
      </c>
      <c r="E906" s="20">
        <v>5.28</v>
      </c>
      <c r="F906" s="20">
        <v>3.56</v>
      </c>
      <c r="G906" s="13"/>
    </row>
    <row r="907" spans="1:7" s="14" customFormat="1">
      <c r="A907"/>
      <c r="B907" s="37">
        <v>2006</v>
      </c>
      <c r="C907" s="17">
        <v>33</v>
      </c>
      <c r="D907" s="20">
        <v>3.48</v>
      </c>
      <c r="E907" s="20">
        <v>5.34</v>
      </c>
      <c r="F907" s="20">
        <v>3.46</v>
      </c>
      <c r="G907" s="13"/>
    </row>
    <row r="908" spans="1:7" s="14" customFormat="1">
      <c r="A908"/>
      <c r="B908" s="37">
        <v>2006</v>
      </c>
      <c r="C908" s="17">
        <v>32</v>
      </c>
      <c r="D908" s="20">
        <v>3.45</v>
      </c>
      <c r="E908" s="20">
        <v>5.31</v>
      </c>
      <c r="F908" s="20">
        <v>3.38</v>
      </c>
      <c r="G908" s="13"/>
    </row>
    <row r="909" spans="1:7" s="14" customFormat="1">
      <c r="A909"/>
      <c r="B909" s="37">
        <v>2006</v>
      </c>
      <c r="C909" s="17">
        <v>31</v>
      </c>
      <c r="D909" s="20">
        <v>3.47</v>
      </c>
      <c r="E909" s="20">
        <v>5.34</v>
      </c>
      <c r="F909" s="20">
        <v>3.46</v>
      </c>
      <c r="G909" s="13"/>
    </row>
    <row r="910" spans="1:7" s="14" customFormat="1">
      <c r="A910"/>
      <c r="B910" s="37">
        <v>2006</v>
      </c>
      <c r="C910" s="17">
        <v>30</v>
      </c>
      <c r="D910" s="20">
        <v>3.46</v>
      </c>
      <c r="E910" s="20">
        <v>5.35</v>
      </c>
      <c r="F910" s="20">
        <v>3.46</v>
      </c>
      <c r="G910" s="13"/>
    </row>
    <row r="911" spans="1:7" s="14" customFormat="1">
      <c r="A911"/>
      <c r="B911" s="37">
        <v>2006</v>
      </c>
      <c r="C911" s="17">
        <v>29</v>
      </c>
      <c r="D911" s="20">
        <v>3.4</v>
      </c>
      <c r="E911" s="20">
        <v>5.39</v>
      </c>
      <c r="F911" s="20">
        <v>3.28</v>
      </c>
      <c r="G911" s="13"/>
    </row>
    <row r="912" spans="1:7" s="14" customFormat="1">
      <c r="A912"/>
      <c r="B912" s="37">
        <v>2006</v>
      </c>
      <c r="C912" s="17">
        <v>28</v>
      </c>
      <c r="D912" s="20">
        <v>3.41</v>
      </c>
      <c r="E912" s="20">
        <v>5.4</v>
      </c>
      <c r="F912" s="20">
        <v>3.34</v>
      </c>
      <c r="G912" s="13"/>
    </row>
    <row r="913" spans="1:7" s="14" customFormat="1">
      <c r="A913"/>
      <c r="B913" s="37">
        <v>2006</v>
      </c>
      <c r="C913" s="17">
        <v>27</v>
      </c>
      <c r="D913" s="20">
        <v>3.43</v>
      </c>
      <c r="E913" s="20">
        <v>5.43</v>
      </c>
      <c r="F913" s="20">
        <v>3.33</v>
      </c>
      <c r="G913" s="13"/>
    </row>
    <row r="914" spans="1:7" s="14" customFormat="1">
      <c r="A914"/>
      <c r="B914" s="37">
        <v>2006</v>
      </c>
      <c r="C914" s="17">
        <v>26</v>
      </c>
      <c r="D914" s="20">
        <v>3.46</v>
      </c>
      <c r="E914" s="20">
        <v>5.4</v>
      </c>
      <c r="F914" s="20">
        <v>3.29</v>
      </c>
      <c r="G914" s="13"/>
    </row>
    <row r="915" spans="1:7" s="14" customFormat="1">
      <c r="A915"/>
      <c r="B915" s="37">
        <v>2006</v>
      </c>
      <c r="C915" s="17">
        <v>25</v>
      </c>
      <c r="D915" s="20">
        <v>3.43</v>
      </c>
      <c r="E915" s="20">
        <v>5.34</v>
      </c>
      <c r="F915" s="20">
        <v>3.28</v>
      </c>
      <c r="G915" s="13"/>
    </row>
    <row r="916" spans="1:7" s="14" customFormat="1">
      <c r="A916"/>
      <c r="B916" s="37">
        <v>2006</v>
      </c>
      <c r="C916" s="17">
        <v>24</v>
      </c>
      <c r="D916" s="20">
        <v>3.4</v>
      </c>
      <c r="E916" s="20">
        <v>5.33</v>
      </c>
      <c r="F916" s="20">
        <v>3.26</v>
      </c>
      <c r="G916" s="13"/>
    </row>
    <row r="917" spans="1:7" s="14" customFormat="1">
      <c r="A917"/>
      <c r="B917" s="37">
        <v>2006</v>
      </c>
      <c r="C917" s="17">
        <v>23</v>
      </c>
      <c r="D917" s="20">
        <v>3.44</v>
      </c>
      <c r="E917" s="20">
        <v>5.35</v>
      </c>
      <c r="F917" s="20">
        <v>3.22</v>
      </c>
      <c r="G917" s="13"/>
    </row>
    <row r="918" spans="1:7" s="14" customFormat="1">
      <c r="A918"/>
      <c r="B918" s="37">
        <v>2006</v>
      </c>
      <c r="C918" s="17">
        <v>22</v>
      </c>
      <c r="D918" s="20">
        <v>3.34</v>
      </c>
      <c r="E918" s="20">
        <v>5.35</v>
      </c>
      <c r="F918" s="20">
        <v>3.19</v>
      </c>
      <c r="G918" s="13"/>
    </row>
    <row r="919" spans="1:7" s="14" customFormat="1">
      <c r="A919"/>
      <c r="B919" s="37">
        <v>2006</v>
      </c>
      <c r="C919" s="17">
        <v>21</v>
      </c>
      <c r="D919" s="20">
        <v>3.29</v>
      </c>
      <c r="E919" s="20">
        <v>5.32</v>
      </c>
      <c r="F919" s="20">
        <v>3.11</v>
      </c>
      <c r="G919" s="13"/>
    </row>
    <row r="920" spans="1:7" s="14" customFormat="1">
      <c r="A920"/>
      <c r="B920" s="37">
        <v>2006</v>
      </c>
      <c r="C920" s="17">
        <v>20</v>
      </c>
      <c r="D920" s="20">
        <v>3.31</v>
      </c>
      <c r="E920" s="20">
        <v>5.36</v>
      </c>
      <c r="F920" s="20">
        <v>3.15</v>
      </c>
      <c r="G920" s="13"/>
    </row>
    <row r="921" spans="1:7" s="14" customFormat="1">
      <c r="A921"/>
      <c r="B921" s="37">
        <v>2006</v>
      </c>
      <c r="C921" s="17">
        <v>19</v>
      </c>
      <c r="D921" s="20">
        <v>3.29</v>
      </c>
      <c r="E921" s="20">
        <v>5.37</v>
      </c>
      <c r="F921" s="20">
        <v>3.17</v>
      </c>
      <c r="G921" s="13"/>
    </row>
    <row r="922" spans="1:7" s="14" customFormat="1">
      <c r="A922"/>
      <c r="B922" s="37">
        <v>2006</v>
      </c>
      <c r="C922" s="17">
        <v>18</v>
      </c>
      <c r="D922" s="20">
        <v>3.28</v>
      </c>
      <c r="E922" s="20">
        <v>5.34</v>
      </c>
      <c r="F922" s="20">
        <v>3.2</v>
      </c>
      <c r="G922" s="13"/>
    </row>
    <row r="923" spans="1:7" s="14" customFormat="1">
      <c r="A923"/>
      <c r="B923" s="37">
        <v>2006</v>
      </c>
      <c r="C923" s="17">
        <v>17</v>
      </c>
      <c r="D923" s="20">
        <v>3.27</v>
      </c>
      <c r="E923" s="20">
        <v>5.28</v>
      </c>
      <c r="F923" s="20">
        <v>3.08</v>
      </c>
      <c r="G923" s="13"/>
    </row>
    <row r="924" spans="1:7" s="14" customFormat="1">
      <c r="A924"/>
      <c r="B924" s="37">
        <v>2006</v>
      </c>
      <c r="C924" s="17">
        <v>16</v>
      </c>
      <c r="D924" s="20">
        <v>3.24</v>
      </c>
      <c r="E924" s="20">
        <v>5.29</v>
      </c>
      <c r="F924" s="20">
        <v>3.08</v>
      </c>
      <c r="G924" s="13"/>
    </row>
    <row r="925" spans="1:7" s="14" customFormat="1">
      <c r="A925"/>
      <c r="B925" s="37">
        <v>2006</v>
      </c>
      <c r="C925" s="17">
        <v>15</v>
      </c>
      <c r="D925" s="20">
        <v>3.21</v>
      </c>
      <c r="E925" s="20">
        <v>5.26</v>
      </c>
      <c r="F925" s="20">
        <v>3.1</v>
      </c>
      <c r="G925" s="13"/>
    </row>
    <row r="926" spans="1:7" s="14" customFormat="1">
      <c r="A926"/>
      <c r="B926" s="37">
        <v>2006</v>
      </c>
      <c r="C926" s="17">
        <v>14</v>
      </c>
      <c r="D926" s="20">
        <v>3.27</v>
      </c>
      <c r="E926" s="20">
        <v>5.26</v>
      </c>
      <c r="F926" s="20">
        <v>3.2</v>
      </c>
      <c r="G926" s="13"/>
    </row>
    <row r="927" spans="1:7" s="14" customFormat="1">
      <c r="A927"/>
      <c r="B927" s="37">
        <v>2006</v>
      </c>
      <c r="C927" s="17">
        <v>13</v>
      </c>
      <c r="D927" s="20">
        <v>3.26</v>
      </c>
      <c r="E927" s="20">
        <v>5.05</v>
      </c>
      <c r="F927" s="20">
        <v>3.16</v>
      </c>
      <c r="G927" s="13"/>
    </row>
    <row r="928" spans="1:7" s="14" customFormat="1">
      <c r="A928"/>
      <c r="B928" s="37">
        <v>2006</v>
      </c>
      <c r="C928" s="17">
        <v>12</v>
      </c>
      <c r="D928" s="20">
        <v>3.2</v>
      </c>
      <c r="E928" s="20">
        <v>5.09</v>
      </c>
      <c r="F928" s="20">
        <v>3.07</v>
      </c>
      <c r="G928" s="13"/>
    </row>
    <row r="929" spans="1:7" s="14" customFormat="1">
      <c r="A929"/>
      <c r="B929" s="37">
        <v>2006</v>
      </c>
      <c r="C929" s="17">
        <v>11</v>
      </c>
      <c r="D929" s="20">
        <v>3.15</v>
      </c>
      <c r="E929" s="20">
        <v>5.0199999999999996</v>
      </c>
      <c r="F929" s="20">
        <v>3.03</v>
      </c>
      <c r="G929" s="13"/>
    </row>
    <row r="930" spans="1:7" s="14" customFormat="1">
      <c r="A930"/>
      <c r="B930" s="37">
        <v>2006</v>
      </c>
      <c r="C930" s="17">
        <v>10</v>
      </c>
      <c r="D930" s="20">
        <v>3.15</v>
      </c>
      <c r="E930" s="20">
        <v>4.9000000000000004</v>
      </c>
      <c r="F930" s="20">
        <v>2.97</v>
      </c>
      <c r="G930" s="13"/>
    </row>
    <row r="931" spans="1:7" s="14" customFormat="1">
      <c r="A931"/>
      <c r="B931" s="37">
        <v>2006</v>
      </c>
      <c r="C931" s="17">
        <v>9</v>
      </c>
      <c r="D931" s="20">
        <v>3.11</v>
      </c>
      <c r="E931" s="20">
        <v>4.7</v>
      </c>
      <c r="F931" s="20">
        <v>2.97</v>
      </c>
      <c r="G931" s="13"/>
    </row>
    <row r="932" spans="1:7" s="14" customFormat="1">
      <c r="A932"/>
      <c r="B932" s="37">
        <v>2006</v>
      </c>
      <c r="C932" s="17">
        <v>8</v>
      </c>
      <c r="D932" s="20">
        <v>3.05</v>
      </c>
      <c r="E932" s="20">
        <v>4.5199999999999996</v>
      </c>
      <c r="F932" s="20">
        <v>2.92</v>
      </c>
      <c r="G932" s="13"/>
    </row>
    <row r="933" spans="1:7" s="14" customFormat="1">
      <c r="A933"/>
      <c r="B933" s="37">
        <v>2006</v>
      </c>
      <c r="C933" s="17">
        <v>7</v>
      </c>
      <c r="D933" s="20">
        <v>2.93</v>
      </c>
      <c r="E933" s="20">
        <v>4.5199999999999996</v>
      </c>
      <c r="F933" s="20">
        <v>2.89</v>
      </c>
      <c r="G933" s="13"/>
    </row>
    <row r="934" spans="1:7" s="14" customFormat="1">
      <c r="A934"/>
      <c r="B934" s="37">
        <v>2006</v>
      </c>
      <c r="C934" s="17">
        <v>6</v>
      </c>
      <c r="D934" s="20">
        <v>2.92</v>
      </c>
      <c r="E934" s="20">
        <v>4.5</v>
      </c>
      <c r="F934" s="20">
        <v>2.88</v>
      </c>
      <c r="G934" s="13"/>
    </row>
    <row r="935" spans="1:7" s="14" customFormat="1">
      <c r="A935"/>
      <c r="B935" s="37">
        <v>2006</v>
      </c>
      <c r="C935" s="17">
        <v>5</v>
      </c>
      <c r="D935" s="20">
        <v>2.92</v>
      </c>
      <c r="E935" s="20">
        <v>4.5</v>
      </c>
      <c r="F935" s="20">
        <v>2.88</v>
      </c>
      <c r="G935" s="13"/>
    </row>
    <row r="936" spans="1:7" s="14" customFormat="1">
      <c r="A936"/>
      <c r="B936" s="37">
        <v>2006</v>
      </c>
      <c r="C936" s="17">
        <v>4</v>
      </c>
      <c r="D936" s="20">
        <v>2.88</v>
      </c>
      <c r="E936" s="20">
        <v>4.51</v>
      </c>
      <c r="F936" s="20">
        <v>2.85</v>
      </c>
      <c r="G936" s="13"/>
    </row>
    <row r="937" spans="1:7" s="14" customFormat="1">
      <c r="A937"/>
      <c r="B937" s="37">
        <v>2006</v>
      </c>
      <c r="C937" s="17">
        <v>3</v>
      </c>
      <c r="D937" s="20">
        <v>2.86</v>
      </c>
      <c r="E937" s="20">
        <v>4.37</v>
      </c>
      <c r="F937" s="20">
        <v>2.81</v>
      </c>
      <c r="G937" s="13"/>
    </row>
    <row r="938" spans="1:7" s="14" customFormat="1">
      <c r="A938"/>
      <c r="B938" s="37">
        <v>2006</v>
      </c>
      <c r="C938" s="17">
        <v>2</v>
      </c>
      <c r="D938" s="20">
        <v>2.85</v>
      </c>
      <c r="E938" s="20">
        <v>4.3600000000000003</v>
      </c>
      <c r="F938" s="20">
        <v>2.8</v>
      </c>
      <c r="G938" s="13"/>
    </row>
    <row r="939" spans="1:7" s="14" customFormat="1">
      <c r="A939"/>
      <c r="B939" s="37">
        <v>2005</v>
      </c>
      <c r="C939" s="17">
        <v>1</v>
      </c>
      <c r="D939" s="20">
        <v>2.9</v>
      </c>
      <c r="E939" s="39">
        <v>4.4000000000000004</v>
      </c>
      <c r="F939" s="20">
        <v>2.84</v>
      </c>
      <c r="G939" s="13"/>
    </row>
    <row r="940" spans="1:7" s="14" customFormat="1">
      <c r="A940"/>
      <c r="B940" s="37">
        <v>2005</v>
      </c>
      <c r="C940" s="17">
        <v>52</v>
      </c>
      <c r="D940" s="20">
        <v>2.94</v>
      </c>
      <c r="E940" s="20">
        <v>4.4400000000000004</v>
      </c>
      <c r="F940" s="20">
        <v>2.88</v>
      </c>
      <c r="G940" s="13"/>
    </row>
    <row r="941" spans="1:7" s="14" customFormat="1">
      <c r="A941"/>
      <c r="B941" s="37">
        <v>2005</v>
      </c>
      <c r="C941" s="17">
        <v>51</v>
      </c>
      <c r="D941" s="20">
        <v>2.93</v>
      </c>
      <c r="E941" s="20">
        <v>4.47</v>
      </c>
      <c r="F941" s="20">
        <v>2.89</v>
      </c>
      <c r="G941" s="13"/>
    </row>
    <row r="942" spans="1:7" s="14" customFormat="1">
      <c r="A942"/>
      <c r="B942" s="37">
        <v>2005</v>
      </c>
      <c r="C942" s="17">
        <v>50</v>
      </c>
      <c r="D942" s="20">
        <v>2.96</v>
      </c>
      <c r="E942" s="20">
        <v>4.4800000000000004</v>
      </c>
      <c r="F942" s="20">
        <v>2.87</v>
      </c>
      <c r="G942" s="13"/>
    </row>
    <row r="943" spans="1:7" s="14" customFormat="1">
      <c r="A943"/>
      <c r="B943" s="37">
        <v>2005</v>
      </c>
      <c r="C943" s="17">
        <v>49</v>
      </c>
      <c r="D943" s="20">
        <v>2.9</v>
      </c>
      <c r="E943" s="20">
        <v>4.5</v>
      </c>
      <c r="F943" s="20">
        <v>2.86</v>
      </c>
      <c r="G943" s="13"/>
    </row>
    <row r="944" spans="1:7" s="14" customFormat="1">
      <c r="A944"/>
      <c r="B944" s="37">
        <v>2005</v>
      </c>
      <c r="C944" s="17">
        <v>48</v>
      </c>
      <c r="D944" s="20">
        <v>2.7</v>
      </c>
      <c r="E944" s="20">
        <v>4.5</v>
      </c>
      <c r="F944" s="20">
        <v>2.78</v>
      </c>
      <c r="G944" s="13"/>
    </row>
    <row r="945" spans="1:7" s="14" customFormat="1">
      <c r="A945"/>
      <c r="B945" s="37">
        <v>2005</v>
      </c>
      <c r="C945" s="17">
        <v>47</v>
      </c>
      <c r="D945" s="20">
        <v>2.68</v>
      </c>
      <c r="E945" s="20">
        <v>4.59</v>
      </c>
      <c r="F945" s="20">
        <v>2.8</v>
      </c>
      <c r="G945" s="13"/>
    </row>
    <row r="946" spans="1:7" s="14" customFormat="1">
      <c r="A946"/>
      <c r="B946" s="37">
        <v>2005</v>
      </c>
      <c r="C946" s="17">
        <v>46</v>
      </c>
      <c r="D946" s="20">
        <v>2.7</v>
      </c>
      <c r="E946" s="20">
        <v>4.5999999999999996</v>
      </c>
      <c r="F946" s="20">
        <v>2.68</v>
      </c>
      <c r="G946" s="13"/>
    </row>
    <row r="947" spans="1:7" s="14" customFormat="1">
      <c r="A947"/>
      <c r="B947" s="37">
        <v>2005</v>
      </c>
      <c r="C947" s="17">
        <v>45</v>
      </c>
      <c r="D947" s="20">
        <v>2.68</v>
      </c>
      <c r="E947" s="20">
        <v>4.5999999999999996</v>
      </c>
      <c r="F947" s="20">
        <v>2.67</v>
      </c>
      <c r="G947" s="13"/>
    </row>
    <row r="948" spans="1:7" s="14" customFormat="1">
      <c r="A948"/>
      <c r="B948" s="37">
        <v>2005</v>
      </c>
      <c r="C948" s="17">
        <v>44</v>
      </c>
      <c r="D948" s="20">
        <v>2.61</v>
      </c>
      <c r="E948" s="20">
        <v>4.47</v>
      </c>
      <c r="F948" s="20">
        <v>2.6</v>
      </c>
      <c r="G948" s="13"/>
    </row>
    <row r="949" spans="1:7" s="14" customFormat="1">
      <c r="A949"/>
      <c r="B949" s="37">
        <v>2005</v>
      </c>
      <c r="C949" s="17">
        <v>43</v>
      </c>
      <c r="D949" s="20">
        <v>2.42</v>
      </c>
      <c r="E949" s="20">
        <v>4.3600000000000003</v>
      </c>
      <c r="F949" s="20">
        <v>2.4500000000000002</v>
      </c>
      <c r="G949" s="13"/>
    </row>
    <row r="950" spans="1:7" s="14" customFormat="1">
      <c r="A950"/>
      <c r="B950" s="37">
        <v>2005</v>
      </c>
      <c r="C950" s="17">
        <v>42</v>
      </c>
      <c r="D950" s="20">
        <v>2.38</v>
      </c>
      <c r="E950" s="20">
        <v>4.3099999999999996</v>
      </c>
      <c r="F950" s="20">
        <v>2.36</v>
      </c>
      <c r="G950" s="13"/>
    </row>
    <row r="951" spans="1:7" s="14" customFormat="1">
      <c r="A951"/>
      <c r="B951" s="37">
        <v>2005</v>
      </c>
      <c r="C951" s="17">
        <v>41</v>
      </c>
      <c r="D951" s="20">
        <v>2.3199999999999998</v>
      </c>
      <c r="E951" s="20">
        <v>4.2699999999999996</v>
      </c>
      <c r="F951" s="20">
        <v>2.2400000000000002</v>
      </c>
      <c r="G951" s="13"/>
    </row>
    <row r="952" spans="1:7" s="14" customFormat="1">
      <c r="A952"/>
      <c r="B952" s="37">
        <v>2005</v>
      </c>
      <c r="C952" s="17">
        <v>40</v>
      </c>
      <c r="D952" s="20">
        <v>2.3199999999999998</v>
      </c>
      <c r="E952" s="20">
        <v>4.25</v>
      </c>
      <c r="F952" s="20">
        <v>2.1800000000000002</v>
      </c>
      <c r="G952" s="13"/>
    </row>
    <row r="953" spans="1:7" s="14" customFormat="1">
      <c r="A953"/>
      <c r="B953" s="37">
        <v>2005</v>
      </c>
      <c r="C953" s="17">
        <v>39</v>
      </c>
      <c r="D953" s="20">
        <v>2.2999999999999998</v>
      </c>
      <c r="E953" s="20">
        <v>4.25</v>
      </c>
      <c r="F953" s="20">
        <v>2.21</v>
      </c>
      <c r="G953" s="13"/>
    </row>
    <row r="954" spans="1:7" s="14" customFormat="1">
      <c r="A954"/>
      <c r="B954" s="37">
        <v>2005</v>
      </c>
      <c r="C954" s="17">
        <v>38</v>
      </c>
      <c r="D954" s="20">
        <v>2.2799999999999998</v>
      </c>
      <c r="E954" s="20">
        <v>4.21</v>
      </c>
      <c r="F954" s="20">
        <v>2.17</v>
      </c>
      <c r="G954" s="13"/>
    </row>
    <row r="955" spans="1:7" s="14" customFormat="1">
      <c r="A955"/>
      <c r="B955" s="37">
        <v>2005</v>
      </c>
      <c r="C955" s="17">
        <v>37</v>
      </c>
      <c r="D955" s="20">
        <v>2.25</v>
      </c>
      <c r="E955" s="20">
        <v>4.2300000000000004</v>
      </c>
      <c r="F955" s="20">
        <v>2.19</v>
      </c>
      <c r="G955" s="13"/>
    </row>
    <row r="956" spans="1:7" s="14" customFormat="1">
      <c r="A956"/>
      <c r="B956" s="37">
        <v>2005</v>
      </c>
      <c r="C956" s="17">
        <v>36</v>
      </c>
      <c r="D956" s="20">
        <v>2.2599999999999998</v>
      </c>
      <c r="E956" s="20">
        <v>4.22</v>
      </c>
      <c r="F956" s="20">
        <v>2.16</v>
      </c>
      <c r="G956" s="13"/>
    </row>
    <row r="957" spans="1:7" s="14" customFormat="1">
      <c r="A957"/>
      <c r="B957" s="37">
        <v>2005</v>
      </c>
      <c r="C957" s="17">
        <v>35</v>
      </c>
      <c r="D957" s="20">
        <v>2.23</v>
      </c>
      <c r="E957" s="20">
        <v>4.25</v>
      </c>
      <c r="F957" s="20">
        <v>2.15</v>
      </c>
      <c r="G957" s="13"/>
    </row>
    <row r="958" spans="1:7" s="14" customFormat="1">
      <c r="A958"/>
      <c r="B958" s="37">
        <v>2005</v>
      </c>
      <c r="C958" s="17">
        <v>34</v>
      </c>
      <c r="D958" s="20">
        <v>2.25</v>
      </c>
      <c r="E958" s="20">
        <v>4.22</v>
      </c>
      <c r="F958" s="20">
        <v>2.19</v>
      </c>
      <c r="G958" s="13"/>
    </row>
    <row r="959" spans="1:7" s="14" customFormat="1">
      <c r="A959"/>
      <c r="B959" s="37">
        <v>2005</v>
      </c>
      <c r="C959" s="17">
        <v>33</v>
      </c>
      <c r="D959" s="20">
        <v>2.16</v>
      </c>
      <c r="E959" s="20">
        <v>4.26</v>
      </c>
      <c r="F959" s="20">
        <v>2.2000000000000002</v>
      </c>
      <c r="G959" s="13"/>
    </row>
    <row r="960" spans="1:7" s="14" customFormat="1">
      <c r="A960"/>
      <c r="B960" s="37">
        <v>2005</v>
      </c>
      <c r="C960" s="17">
        <v>32</v>
      </c>
      <c r="D960" s="20">
        <v>2.19</v>
      </c>
      <c r="E960" s="20">
        <v>4.32</v>
      </c>
      <c r="F960" s="20">
        <v>2.12</v>
      </c>
      <c r="G960" s="13"/>
    </row>
    <row r="961" spans="1:7" s="14" customFormat="1">
      <c r="A961"/>
      <c r="B961" s="37">
        <v>2005</v>
      </c>
      <c r="C961" s="17">
        <v>31</v>
      </c>
      <c r="D961" s="20">
        <v>2.2000000000000002</v>
      </c>
      <c r="E961" s="20">
        <v>4.29</v>
      </c>
      <c r="F961" s="20">
        <v>2.14</v>
      </c>
      <c r="G961" s="13"/>
    </row>
    <row r="962" spans="1:7" s="14" customFormat="1">
      <c r="A962"/>
      <c r="B962" s="37">
        <v>2005</v>
      </c>
      <c r="C962" s="17">
        <v>30</v>
      </c>
      <c r="D962" s="20">
        <v>2.21</v>
      </c>
      <c r="E962" s="20">
        <v>4.24</v>
      </c>
      <c r="F962" s="20">
        <v>2.14</v>
      </c>
      <c r="G962" s="13"/>
    </row>
    <row r="963" spans="1:7" s="14" customFormat="1">
      <c r="A963"/>
      <c r="B963" s="37">
        <v>2005</v>
      </c>
      <c r="C963" s="17">
        <v>29</v>
      </c>
      <c r="D963" s="20">
        <v>2.2200000000000002</v>
      </c>
      <c r="E963" s="20">
        <v>4.26</v>
      </c>
      <c r="F963" s="20">
        <v>2.17</v>
      </c>
      <c r="G963" s="13"/>
    </row>
    <row r="964" spans="1:7" s="14" customFormat="1">
      <c r="A964"/>
      <c r="B964" s="37">
        <v>2005</v>
      </c>
      <c r="C964" s="17">
        <v>28</v>
      </c>
      <c r="D964" s="20">
        <v>2.21</v>
      </c>
      <c r="E964" s="20">
        <v>4.2300000000000004</v>
      </c>
      <c r="F964" s="20">
        <v>2.16</v>
      </c>
      <c r="G964" s="13"/>
    </row>
    <row r="965" spans="1:7" s="14" customFormat="1">
      <c r="A965"/>
      <c r="B965" s="37">
        <v>2005</v>
      </c>
      <c r="C965" s="17">
        <v>27</v>
      </c>
      <c r="D965" s="20">
        <v>2.19</v>
      </c>
      <c r="E965" s="20">
        <v>4.21</v>
      </c>
      <c r="F965" s="20">
        <v>2.14</v>
      </c>
      <c r="G965" s="13"/>
    </row>
    <row r="966" spans="1:7" s="14" customFormat="1">
      <c r="A966"/>
      <c r="B966" s="37">
        <v>2005</v>
      </c>
      <c r="C966" s="17">
        <v>26</v>
      </c>
      <c r="D966" s="20">
        <v>2.15</v>
      </c>
      <c r="E966" s="20">
        <v>4.18</v>
      </c>
      <c r="F966" s="20">
        <v>2.16</v>
      </c>
      <c r="G966" s="13"/>
    </row>
    <row r="967" spans="1:7" s="14" customFormat="1">
      <c r="A967"/>
      <c r="B967" s="37">
        <v>2005</v>
      </c>
      <c r="C967" s="17">
        <v>25</v>
      </c>
      <c r="D967" s="20">
        <v>2.16</v>
      </c>
      <c r="E967" s="20">
        <v>4.2</v>
      </c>
      <c r="F967" s="20">
        <v>2.13</v>
      </c>
      <c r="G967" s="13"/>
    </row>
    <row r="968" spans="1:7" s="14" customFormat="1">
      <c r="A968"/>
      <c r="B968" s="37">
        <v>2005</v>
      </c>
      <c r="C968" s="17">
        <v>24</v>
      </c>
      <c r="D968" s="20">
        <v>2.17</v>
      </c>
      <c r="E968" s="20">
        <v>4.22</v>
      </c>
      <c r="F968" s="20">
        <v>2.17</v>
      </c>
      <c r="G968" s="13"/>
    </row>
    <row r="969" spans="1:7" s="14" customFormat="1">
      <c r="A969"/>
      <c r="B969" s="37">
        <v>2005</v>
      </c>
      <c r="C969" s="17">
        <v>23</v>
      </c>
      <c r="D969" s="20">
        <v>2.17</v>
      </c>
      <c r="E969" s="20">
        <v>4.17</v>
      </c>
      <c r="F969" s="20">
        <v>2.15</v>
      </c>
      <c r="G969" s="13"/>
    </row>
    <row r="970" spans="1:7" s="14" customFormat="1">
      <c r="A970"/>
      <c r="B970" s="37">
        <v>2005</v>
      </c>
      <c r="C970" s="17">
        <v>22</v>
      </c>
      <c r="D970" s="20">
        <v>2.1800000000000002</v>
      </c>
      <c r="E970" s="20">
        <v>4.22</v>
      </c>
      <c r="F970" s="20">
        <v>2.17</v>
      </c>
      <c r="G970" s="13"/>
    </row>
    <row r="971" spans="1:7" s="14" customFormat="1">
      <c r="A971"/>
      <c r="B971" s="37">
        <v>2005</v>
      </c>
      <c r="C971" s="17">
        <v>21</v>
      </c>
      <c r="D971" s="20">
        <v>2.2200000000000002</v>
      </c>
      <c r="E971" s="20">
        <v>4.24</v>
      </c>
      <c r="F971" s="20">
        <v>2.2200000000000002</v>
      </c>
      <c r="G971" s="13"/>
    </row>
    <row r="972" spans="1:7" s="14" customFormat="1">
      <c r="A972"/>
      <c r="B972" s="37">
        <v>2005</v>
      </c>
      <c r="C972" s="17">
        <v>20</v>
      </c>
      <c r="D972" s="20">
        <v>2.2200000000000002</v>
      </c>
      <c r="E972" s="20">
        <v>4.25</v>
      </c>
      <c r="F972" s="20">
        <v>2.21</v>
      </c>
      <c r="G972" s="13"/>
    </row>
    <row r="973" spans="1:7" s="14" customFormat="1">
      <c r="A973"/>
      <c r="B973" s="37">
        <v>2005</v>
      </c>
      <c r="C973" s="17">
        <v>19</v>
      </c>
      <c r="D973" s="20">
        <v>2.21</v>
      </c>
      <c r="E973" s="20">
        <v>4.28</v>
      </c>
      <c r="F973" s="20">
        <v>2.23</v>
      </c>
      <c r="G973" s="13"/>
    </row>
    <row r="974" spans="1:7" s="14" customFormat="1">
      <c r="A974"/>
      <c r="B974" s="37">
        <v>2005</v>
      </c>
      <c r="C974" s="17">
        <v>18</v>
      </c>
      <c r="D974" s="20">
        <v>2.2000000000000002</v>
      </c>
      <c r="E974" s="20">
        <v>4.3</v>
      </c>
      <c r="F974" s="20">
        <v>2.2000000000000002</v>
      </c>
      <c r="G974" s="13"/>
    </row>
    <row r="975" spans="1:7" s="14" customFormat="1">
      <c r="A975"/>
      <c r="B975" s="37">
        <v>2005</v>
      </c>
      <c r="C975" s="17">
        <v>17</v>
      </c>
      <c r="D975" s="20">
        <v>2.23</v>
      </c>
      <c r="E975" s="20">
        <v>4.3600000000000003</v>
      </c>
      <c r="F975" s="20">
        <v>2.21</v>
      </c>
      <c r="G975" s="13"/>
    </row>
    <row r="976" spans="1:7" s="14" customFormat="1">
      <c r="A976"/>
      <c r="B976" s="37">
        <v>2005</v>
      </c>
      <c r="C976" s="17">
        <v>16</v>
      </c>
      <c r="D976" s="20">
        <v>2.25</v>
      </c>
      <c r="E976" s="20">
        <v>4.38</v>
      </c>
      <c r="F976" s="20">
        <v>2.25</v>
      </c>
      <c r="G976" s="13"/>
    </row>
    <row r="977" spans="1:7" s="14" customFormat="1">
      <c r="A977"/>
      <c r="B977" s="37">
        <v>2005</v>
      </c>
      <c r="C977" s="17">
        <v>15</v>
      </c>
      <c r="D977" s="20">
        <v>2.29</v>
      </c>
      <c r="E977" s="20">
        <v>4.4000000000000004</v>
      </c>
      <c r="F977" s="20">
        <v>2.2799999999999998</v>
      </c>
      <c r="G977" s="13"/>
    </row>
    <row r="978" spans="1:7" s="14" customFormat="1">
      <c r="A978"/>
      <c r="B978" s="37">
        <v>2005</v>
      </c>
      <c r="C978" s="17">
        <v>14</v>
      </c>
      <c r="D978" s="20">
        <v>2.35</v>
      </c>
      <c r="E978" s="20">
        <v>4.41</v>
      </c>
      <c r="F978" s="20">
        <v>2.36</v>
      </c>
      <c r="G978" s="13"/>
    </row>
    <row r="979" spans="1:7" s="14" customFormat="1">
      <c r="A979"/>
      <c r="B979" s="37">
        <v>2005</v>
      </c>
      <c r="C979" s="17">
        <v>13</v>
      </c>
      <c r="D979" s="20">
        <v>2.36</v>
      </c>
      <c r="E979" s="20">
        <v>4.5</v>
      </c>
      <c r="F979" s="20">
        <v>2.36</v>
      </c>
      <c r="G979" s="13"/>
    </row>
    <row r="980" spans="1:7" s="14" customFormat="1">
      <c r="A980"/>
      <c r="B980" s="37">
        <v>2005</v>
      </c>
      <c r="C980" s="17">
        <v>12</v>
      </c>
      <c r="D980" s="20">
        <v>2.37</v>
      </c>
      <c r="E980" s="20">
        <v>4.53</v>
      </c>
      <c r="F980" s="20">
        <v>2.38</v>
      </c>
      <c r="G980" s="13"/>
    </row>
    <row r="981" spans="1:7" s="14" customFormat="1">
      <c r="A981"/>
      <c r="B981" s="37">
        <v>2005</v>
      </c>
      <c r="C981" s="17">
        <v>11</v>
      </c>
      <c r="D981" s="20">
        <v>2.33</v>
      </c>
      <c r="E981" s="20">
        <v>4.5199999999999996</v>
      </c>
      <c r="F981" s="20">
        <v>2.34</v>
      </c>
      <c r="G981" s="13"/>
    </row>
    <row r="982" spans="1:7" s="14" customFormat="1">
      <c r="A982"/>
      <c r="B982" s="37">
        <v>2005</v>
      </c>
      <c r="C982" s="17">
        <v>10</v>
      </c>
      <c r="D982" s="20">
        <v>2.3199999999999998</v>
      </c>
      <c r="E982" s="20">
        <v>4.5199999999999996</v>
      </c>
      <c r="F982" s="20">
        <v>2.3199999999999998</v>
      </c>
      <c r="G982" s="13"/>
    </row>
    <row r="983" spans="1:7" s="14" customFormat="1">
      <c r="A983"/>
      <c r="B983" s="37">
        <v>2005</v>
      </c>
      <c r="C983" s="17">
        <v>9</v>
      </c>
      <c r="D983" s="20">
        <v>2.36</v>
      </c>
      <c r="E983" s="20">
        <v>4.5199999999999996</v>
      </c>
      <c r="F983" s="20">
        <v>2.36</v>
      </c>
      <c r="G983" s="13"/>
    </row>
    <row r="984" spans="1:7" s="14" customFormat="1">
      <c r="A984"/>
      <c r="B984" s="37">
        <v>2005</v>
      </c>
      <c r="C984" s="17">
        <v>8</v>
      </c>
      <c r="D984" s="20">
        <v>2.36</v>
      </c>
      <c r="E984" s="20">
        <v>4.5</v>
      </c>
      <c r="F984" s="20">
        <v>2.37</v>
      </c>
      <c r="G984" s="13"/>
    </row>
    <row r="985" spans="1:7" s="14" customFormat="1">
      <c r="A985"/>
      <c r="B985" s="37">
        <v>2005</v>
      </c>
      <c r="C985" s="17">
        <v>7</v>
      </c>
      <c r="D985" s="20">
        <v>2.34</v>
      </c>
      <c r="E985" s="20">
        <v>4.38</v>
      </c>
      <c r="F985" s="20">
        <v>2.33</v>
      </c>
      <c r="G985" s="13"/>
    </row>
    <row r="986" spans="1:7" s="14" customFormat="1">
      <c r="A986"/>
      <c r="B986" s="37">
        <v>2005</v>
      </c>
      <c r="C986" s="17">
        <v>6</v>
      </c>
      <c r="D986" s="20">
        <v>2.35</v>
      </c>
      <c r="E986" s="20">
        <v>4.32</v>
      </c>
      <c r="F986" s="20">
        <v>2.33</v>
      </c>
      <c r="G986" s="13"/>
    </row>
    <row r="987" spans="1:7" s="14" customFormat="1">
      <c r="A987"/>
      <c r="B987" s="37">
        <v>2005</v>
      </c>
      <c r="C987" s="17">
        <v>5</v>
      </c>
      <c r="D987" s="20">
        <v>2.35</v>
      </c>
      <c r="E987" s="20">
        <v>4.43</v>
      </c>
      <c r="F987" s="20">
        <v>2.37</v>
      </c>
      <c r="G987" s="13"/>
    </row>
    <row r="988" spans="1:7" s="14" customFormat="1">
      <c r="A988"/>
      <c r="B988" s="37">
        <v>2005</v>
      </c>
      <c r="C988" s="17">
        <v>4</v>
      </c>
      <c r="D988" s="20">
        <v>2.36</v>
      </c>
      <c r="E988" s="20">
        <v>4.51</v>
      </c>
      <c r="F988" s="20">
        <v>2.36</v>
      </c>
      <c r="G988" s="13"/>
    </row>
    <row r="989" spans="1:7" s="14" customFormat="1">
      <c r="A989"/>
      <c r="B989" s="37">
        <v>2005</v>
      </c>
      <c r="C989" s="17">
        <v>3</v>
      </c>
      <c r="D989" s="20">
        <v>2.38</v>
      </c>
      <c r="E989" s="20">
        <v>4.47</v>
      </c>
      <c r="F989" s="20">
        <v>2.37</v>
      </c>
      <c r="G989" s="13"/>
    </row>
    <row r="990" spans="1:7" s="14" customFormat="1">
      <c r="A990"/>
      <c r="B990" s="37">
        <v>2005</v>
      </c>
      <c r="C990" s="17">
        <v>2</v>
      </c>
      <c r="D990" s="20">
        <v>2.39</v>
      </c>
      <c r="E990" s="20">
        <v>4.59</v>
      </c>
      <c r="F990" s="20">
        <v>2.4</v>
      </c>
      <c r="G990" s="13"/>
    </row>
    <row r="991" spans="1:7" s="14" customFormat="1">
      <c r="A991"/>
      <c r="B991" s="37">
        <v>2004</v>
      </c>
      <c r="C991" s="17">
        <v>1</v>
      </c>
      <c r="D991" s="20">
        <v>2.46</v>
      </c>
      <c r="E991" s="39">
        <v>4.54</v>
      </c>
      <c r="F991" s="20">
        <v>2.46</v>
      </c>
      <c r="G991" s="13"/>
    </row>
    <row r="992" spans="1:7" s="14" customFormat="1">
      <c r="A992"/>
      <c r="B992" s="37">
        <v>2004</v>
      </c>
      <c r="C992" s="17">
        <v>52</v>
      </c>
      <c r="D992" s="20">
        <v>2.4500000000000002</v>
      </c>
      <c r="E992" s="20">
        <v>4.97</v>
      </c>
      <c r="F992" s="20">
        <v>2.4500000000000002</v>
      </c>
      <c r="G992" s="13"/>
    </row>
    <row r="993" spans="1:7" s="14" customFormat="1">
      <c r="A993"/>
      <c r="B993" s="37">
        <v>2004</v>
      </c>
      <c r="C993" s="17">
        <v>51</v>
      </c>
      <c r="D993" s="20">
        <v>2.41</v>
      </c>
      <c r="E993" s="20">
        <v>5.0199999999999996</v>
      </c>
      <c r="F993" s="20">
        <v>2.42</v>
      </c>
      <c r="G993" s="13"/>
    </row>
    <row r="994" spans="1:7" s="14" customFormat="1">
      <c r="A994"/>
      <c r="B994" s="37">
        <v>2004</v>
      </c>
      <c r="C994" s="17">
        <v>50</v>
      </c>
      <c r="D994" s="20">
        <v>2.39</v>
      </c>
      <c r="E994" s="20">
        <v>5.0199999999999996</v>
      </c>
      <c r="F994" s="20">
        <v>2.37</v>
      </c>
      <c r="G994" s="13"/>
    </row>
    <row r="995" spans="1:7" s="14" customFormat="1">
      <c r="A995"/>
      <c r="B995" s="37">
        <v>2004</v>
      </c>
      <c r="C995" s="17">
        <v>49</v>
      </c>
      <c r="D995" s="20">
        <v>2.41</v>
      </c>
      <c r="E995" s="20">
        <v>5.0999999999999996</v>
      </c>
      <c r="F995" s="20">
        <v>2.41</v>
      </c>
      <c r="G995" s="13"/>
    </row>
    <row r="996" spans="1:7" s="14" customFormat="1">
      <c r="A996"/>
      <c r="B996" s="37">
        <v>2004</v>
      </c>
      <c r="C996" s="17">
        <v>48</v>
      </c>
      <c r="D996" s="20">
        <v>2.4</v>
      </c>
      <c r="E996" s="20">
        <v>5.13</v>
      </c>
      <c r="F996" s="20">
        <v>2.41</v>
      </c>
      <c r="G996" s="13"/>
    </row>
    <row r="997" spans="1:7" s="14" customFormat="1">
      <c r="A997"/>
      <c r="B997" s="37">
        <v>2004</v>
      </c>
      <c r="C997" s="17">
        <v>47</v>
      </c>
      <c r="D997" s="20">
        <v>2.41</v>
      </c>
      <c r="E997" s="20">
        <v>5.15</v>
      </c>
      <c r="F997" s="20">
        <v>2.4300000000000002</v>
      </c>
      <c r="G997" s="13"/>
    </row>
    <row r="998" spans="1:7" s="14" customFormat="1">
      <c r="A998"/>
      <c r="B998" s="37">
        <v>2004</v>
      </c>
      <c r="C998" s="17">
        <v>46</v>
      </c>
      <c r="D998" s="20">
        <v>2.46</v>
      </c>
      <c r="E998" s="20">
        <v>5.18</v>
      </c>
      <c r="F998" s="20">
        <v>2.44</v>
      </c>
      <c r="G998" s="13"/>
    </row>
    <row r="999" spans="1:7" s="14" customFormat="1">
      <c r="A999"/>
      <c r="B999" s="37">
        <v>2004</v>
      </c>
      <c r="C999" s="17">
        <v>45</v>
      </c>
      <c r="D999" s="20">
        <v>2.46</v>
      </c>
      <c r="E999" s="20">
        <v>5.22</v>
      </c>
      <c r="F999" s="20">
        <v>2.46</v>
      </c>
      <c r="G999" s="13"/>
    </row>
    <row r="1000" spans="1:7" s="14" customFormat="1">
      <c r="A1000"/>
      <c r="B1000" s="37">
        <v>2004</v>
      </c>
      <c r="C1000" s="17">
        <v>44</v>
      </c>
      <c r="D1000" s="20">
        <v>2.4300000000000002</v>
      </c>
      <c r="E1000" s="20">
        <v>5.19</v>
      </c>
      <c r="F1000" s="20">
        <v>2.4300000000000002</v>
      </c>
      <c r="G1000" s="13"/>
    </row>
    <row r="1001" spans="1:7" s="14" customFormat="1">
      <c r="A1001"/>
      <c r="B1001" s="37">
        <v>2004</v>
      </c>
      <c r="C1001" s="17">
        <v>43</v>
      </c>
      <c r="D1001" s="20">
        <v>2.38</v>
      </c>
      <c r="E1001" s="20">
        <v>5.18</v>
      </c>
      <c r="F1001" s="20">
        <v>2.29</v>
      </c>
      <c r="G1001" s="13"/>
    </row>
    <row r="1002" spans="1:7" s="14" customFormat="1">
      <c r="A1002"/>
      <c r="B1002" s="37">
        <v>2004</v>
      </c>
      <c r="C1002" s="17">
        <v>42</v>
      </c>
      <c r="D1002" s="20">
        <v>2.37</v>
      </c>
      <c r="E1002" s="20">
        <v>5.18</v>
      </c>
      <c r="F1002" s="20">
        <v>2.41</v>
      </c>
      <c r="G1002" s="13"/>
    </row>
    <row r="1003" spans="1:7" s="14" customFormat="1">
      <c r="A1003"/>
      <c r="B1003" s="37">
        <v>2004</v>
      </c>
      <c r="C1003" s="17">
        <v>41</v>
      </c>
      <c r="D1003" s="20">
        <v>2.38</v>
      </c>
      <c r="E1003" s="20">
        <v>5.23</v>
      </c>
      <c r="F1003" s="20">
        <v>2.3199999999999998</v>
      </c>
      <c r="G1003" s="13"/>
    </row>
    <row r="1004" spans="1:7" s="14" customFormat="1">
      <c r="A1004"/>
      <c r="B1004" s="37">
        <v>2004</v>
      </c>
      <c r="C1004" s="17">
        <v>40</v>
      </c>
      <c r="D1004" s="20">
        <v>2.39</v>
      </c>
      <c r="E1004" s="20">
        <v>5.23</v>
      </c>
      <c r="F1004" s="20">
        <v>2.2999999999999998</v>
      </c>
      <c r="G1004" s="13"/>
    </row>
    <row r="1005" spans="1:7" s="14" customFormat="1">
      <c r="A1005"/>
      <c r="B1005" s="37">
        <v>2004</v>
      </c>
      <c r="C1005" s="17">
        <v>39</v>
      </c>
      <c r="D1005" s="20">
        <v>2.39</v>
      </c>
      <c r="E1005" s="20">
        <v>5.22</v>
      </c>
      <c r="F1005" s="20">
        <v>2.41</v>
      </c>
      <c r="G1005" s="13"/>
    </row>
    <row r="1006" spans="1:7" s="14" customFormat="1">
      <c r="A1006"/>
      <c r="B1006" s="37">
        <v>2004</v>
      </c>
      <c r="C1006" s="17">
        <v>38</v>
      </c>
      <c r="D1006" s="20">
        <v>2.39</v>
      </c>
      <c r="E1006" s="20">
        <v>5.27</v>
      </c>
      <c r="F1006" s="20">
        <v>2.42</v>
      </c>
      <c r="G1006" s="13"/>
    </row>
    <row r="1007" spans="1:7" s="14" customFormat="1">
      <c r="A1007"/>
      <c r="B1007" s="37">
        <v>2004</v>
      </c>
      <c r="C1007" s="17">
        <v>37</v>
      </c>
      <c r="D1007" s="20">
        <v>2.4</v>
      </c>
      <c r="E1007" s="20">
        <v>5.3</v>
      </c>
      <c r="F1007" s="20">
        <v>2.36</v>
      </c>
      <c r="G1007" s="13"/>
    </row>
    <row r="1008" spans="1:7" s="14" customFormat="1">
      <c r="A1008"/>
      <c r="B1008" s="37">
        <v>2004</v>
      </c>
      <c r="C1008" s="17">
        <v>36</v>
      </c>
      <c r="D1008" s="20">
        <v>2.34</v>
      </c>
      <c r="E1008" s="20">
        <v>5.27</v>
      </c>
      <c r="F1008" s="20">
        <v>2.36</v>
      </c>
      <c r="G1008" s="13"/>
    </row>
    <row r="1009" spans="1:7" s="14" customFormat="1">
      <c r="A1009"/>
      <c r="B1009" s="37">
        <v>2004</v>
      </c>
      <c r="C1009" s="17">
        <v>35</v>
      </c>
      <c r="D1009" s="20">
        <v>2.31</v>
      </c>
      <c r="E1009" s="20">
        <v>5.29</v>
      </c>
      <c r="F1009" s="20">
        <v>2.31</v>
      </c>
      <c r="G1009" s="13"/>
    </row>
    <row r="1010" spans="1:7" s="14" customFormat="1">
      <c r="A1010"/>
      <c r="B1010" s="37">
        <v>2004</v>
      </c>
      <c r="C1010" s="17">
        <v>34</v>
      </c>
      <c r="D1010" s="20">
        <v>2.31</v>
      </c>
      <c r="E1010" s="20">
        <v>5.28</v>
      </c>
      <c r="F1010" s="20">
        <v>2.37</v>
      </c>
      <c r="G1010" s="13"/>
    </row>
    <row r="1011" spans="1:7" s="14" customFormat="1">
      <c r="A1011"/>
      <c r="B1011" s="37">
        <v>2004</v>
      </c>
      <c r="C1011" s="17">
        <v>33</v>
      </c>
      <c r="D1011" s="20">
        <v>2.31</v>
      </c>
      <c r="E1011" s="20">
        <v>5.28</v>
      </c>
      <c r="F1011" s="20">
        <v>2.2400000000000002</v>
      </c>
      <c r="G1011" s="13"/>
    </row>
    <row r="1012" spans="1:7" s="14" customFormat="1">
      <c r="A1012"/>
      <c r="B1012" s="37">
        <v>2004</v>
      </c>
      <c r="C1012" s="17">
        <v>32</v>
      </c>
      <c r="D1012" s="20">
        <v>2.33</v>
      </c>
      <c r="E1012" s="20">
        <v>5.33</v>
      </c>
      <c r="F1012" s="20">
        <v>2.2400000000000002</v>
      </c>
      <c r="G1012" s="13"/>
    </row>
    <row r="1013" spans="1:7" s="14" customFormat="1">
      <c r="A1013"/>
      <c r="B1013" s="37">
        <v>2004</v>
      </c>
      <c r="C1013" s="17">
        <v>31</v>
      </c>
      <c r="D1013" s="20">
        <v>2.42</v>
      </c>
      <c r="E1013" s="20">
        <v>5.42</v>
      </c>
      <c r="F1013" s="20">
        <v>2.39</v>
      </c>
      <c r="G1013" s="13"/>
    </row>
    <row r="1014" spans="1:7" s="14" customFormat="1">
      <c r="A1014"/>
      <c r="B1014" s="37">
        <v>2004</v>
      </c>
      <c r="C1014" s="17">
        <v>30</v>
      </c>
      <c r="D1014" s="20">
        <v>2.38</v>
      </c>
      <c r="E1014" s="20">
        <v>5.4</v>
      </c>
      <c r="F1014" s="20">
        <v>2.2799999999999998</v>
      </c>
      <c r="G1014" s="13"/>
    </row>
    <row r="1015" spans="1:7" s="14" customFormat="1">
      <c r="A1015"/>
      <c r="B1015" s="37">
        <v>2004</v>
      </c>
      <c r="C1015" s="17">
        <v>29</v>
      </c>
      <c r="D1015" s="20">
        <v>2.34</v>
      </c>
      <c r="E1015" s="20">
        <v>5.39</v>
      </c>
      <c r="F1015" s="20">
        <v>2.2799999999999998</v>
      </c>
      <c r="G1015" s="13"/>
    </row>
    <row r="1016" spans="1:7" s="14" customFormat="1">
      <c r="A1016"/>
      <c r="B1016" s="37">
        <v>2004</v>
      </c>
      <c r="C1016" s="17">
        <v>28</v>
      </c>
      <c r="D1016" s="20">
        <v>2.35</v>
      </c>
      <c r="E1016" s="20">
        <v>5.4</v>
      </c>
      <c r="F1016" s="20">
        <v>2.3199999999999998</v>
      </c>
      <c r="G1016" s="13"/>
    </row>
    <row r="1017" spans="1:7" s="14" customFormat="1">
      <c r="A1017"/>
      <c r="B1017" s="37">
        <v>2004</v>
      </c>
      <c r="C1017" s="17">
        <v>27</v>
      </c>
      <c r="D1017" s="20">
        <v>2.41</v>
      </c>
      <c r="E1017" s="20">
        <v>5.48</v>
      </c>
      <c r="F1017" s="20">
        <v>2.39</v>
      </c>
      <c r="G1017" s="13"/>
    </row>
    <row r="1018" spans="1:7" s="14" customFormat="1">
      <c r="A1018"/>
      <c r="B1018" s="37">
        <v>2004</v>
      </c>
      <c r="C1018" s="17">
        <v>26</v>
      </c>
      <c r="D1018" s="20">
        <v>2.42</v>
      </c>
      <c r="E1018" s="20">
        <v>5.5</v>
      </c>
      <c r="F1018" s="20">
        <v>2.41</v>
      </c>
      <c r="G1018" s="13"/>
    </row>
    <row r="1019" spans="1:7" s="14" customFormat="1">
      <c r="A1019"/>
      <c r="B1019" s="37">
        <v>2004</v>
      </c>
      <c r="C1019" s="17">
        <v>25</v>
      </c>
      <c r="D1019" s="20">
        <v>2.44</v>
      </c>
      <c r="E1019" s="20">
        <v>5.53</v>
      </c>
      <c r="F1019" s="20">
        <v>2.48</v>
      </c>
      <c r="G1019" s="13"/>
    </row>
    <row r="1020" spans="1:7" s="14" customFormat="1">
      <c r="A1020"/>
      <c r="B1020" s="37">
        <v>2004</v>
      </c>
      <c r="C1020" s="17">
        <v>24</v>
      </c>
      <c r="D1020" s="20">
        <v>2.46</v>
      </c>
      <c r="E1020" s="20">
        <v>5.52</v>
      </c>
      <c r="F1020" s="20">
        <v>2.34</v>
      </c>
      <c r="G1020" s="13"/>
    </row>
    <row r="1021" spans="1:7" s="14" customFormat="1">
      <c r="A1021"/>
      <c r="B1021" s="37">
        <v>2004</v>
      </c>
      <c r="C1021" s="17">
        <v>23</v>
      </c>
      <c r="D1021" s="20">
        <v>2.37</v>
      </c>
      <c r="E1021" s="20">
        <v>5.52</v>
      </c>
      <c r="F1021" s="20">
        <v>2.33</v>
      </c>
      <c r="G1021" s="13"/>
    </row>
    <row r="1022" spans="1:7" s="14" customFormat="1">
      <c r="A1022"/>
      <c r="B1022" s="37">
        <v>2004</v>
      </c>
      <c r="C1022" s="17">
        <v>22</v>
      </c>
      <c r="D1022" s="20">
        <v>2.35</v>
      </c>
      <c r="E1022" s="20">
        <v>5.48</v>
      </c>
      <c r="F1022" s="20">
        <v>2.38</v>
      </c>
      <c r="G1022" s="13"/>
    </row>
    <row r="1023" spans="1:7" s="14" customFormat="1">
      <c r="A1023"/>
      <c r="B1023" s="37">
        <v>2004</v>
      </c>
      <c r="C1023" s="17">
        <v>21</v>
      </c>
      <c r="D1023" s="20">
        <v>2.34</v>
      </c>
      <c r="E1023" s="20">
        <v>5.48</v>
      </c>
      <c r="F1023" s="20">
        <v>2.34</v>
      </c>
      <c r="G1023" s="13"/>
    </row>
    <row r="1024" spans="1:7" s="14" customFormat="1">
      <c r="A1024"/>
      <c r="B1024" s="37">
        <v>2004</v>
      </c>
      <c r="C1024" s="17">
        <v>20</v>
      </c>
      <c r="D1024" s="20">
        <v>2.2799999999999998</v>
      </c>
      <c r="E1024" s="20">
        <v>5.46</v>
      </c>
      <c r="F1024" s="20">
        <v>2.33</v>
      </c>
      <c r="G1024" s="13"/>
    </row>
    <row r="1025" spans="1:7" s="14" customFormat="1">
      <c r="A1025"/>
      <c r="B1025" s="37">
        <v>2004</v>
      </c>
      <c r="C1025" s="17">
        <v>19</v>
      </c>
      <c r="D1025" s="20">
        <v>2.2999999999999998</v>
      </c>
      <c r="E1025" s="20">
        <v>5.31</v>
      </c>
      <c r="F1025" s="20">
        <v>2.2599999999999998</v>
      </c>
      <c r="G1025" s="13"/>
    </row>
    <row r="1026" spans="1:7" s="14" customFormat="1">
      <c r="A1026"/>
      <c r="B1026" s="37">
        <v>2004</v>
      </c>
      <c r="C1026" s="17">
        <v>18</v>
      </c>
      <c r="D1026" s="20">
        <v>2.2999999999999998</v>
      </c>
      <c r="E1026" s="20">
        <v>5.34</v>
      </c>
      <c r="F1026" s="20">
        <v>2.27</v>
      </c>
      <c r="G1026" s="13"/>
    </row>
    <row r="1027" spans="1:7" s="14" customFormat="1">
      <c r="A1027"/>
      <c r="B1027" s="37">
        <v>2004</v>
      </c>
      <c r="C1027" s="17">
        <v>17</v>
      </c>
      <c r="D1027" s="20">
        <v>2.2599999999999998</v>
      </c>
      <c r="E1027" s="20">
        <v>5.33</v>
      </c>
      <c r="F1027" s="20">
        <v>2.2200000000000002</v>
      </c>
      <c r="G1027" s="13"/>
    </row>
    <row r="1028" spans="1:7" s="14" customFormat="1">
      <c r="A1028"/>
      <c r="B1028" s="37">
        <v>2004</v>
      </c>
      <c r="C1028" s="17">
        <v>16</v>
      </c>
      <c r="D1028" s="20">
        <v>2.2599999999999998</v>
      </c>
      <c r="E1028" s="20">
        <v>5.31</v>
      </c>
      <c r="F1028" s="20">
        <v>2.2400000000000002</v>
      </c>
      <c r="G1028" s="13"/>
    </row>
    <row r="1029" spans="1:7" s="14" customFormat="1">
      <c r="A1029"/>
      <c r="B1029" s="37">
        <v>2004</v>
      </c>
      <c r="C1029" s="17">
        <v>15</v>
      </c>
      <c r="D1029" s="20">
        <v>2.2200000000000002</v>
      </c>
      <c r="E1029" s="20">
        <v>5.27</v>
      </c>
      <c r="F1029" s="20">
        <v>2.2000000000000002</v>
      </c>
      <c r="G1029" s="13"/>
    </row>
    <row r="1030" spans="1:7" s="14" customFormat="1">
      <c r="A1030"/>
      <c r="B1030" s="37">
        <v>2004</v>
      </c>
      <c r="C1030" s="17">
        <v>14</v>
      </c>
      <c r="D1030" s="20">
        <v>2.11</v>
      </c>
      <c r="E1030" s="20">
        <v>5.2</v>
      </c>
      <c r="F1030" s="20">
        <v>2.11</v>
      </c>
      <c r="G1030" s="13"/>
    </row>
    <row r="1031" spans="1:7" s="14" customFormat="1">
      <c r="A1031"/>
      <c r="B1031" s="37">
        <v>2004</v>
      </c>
      <c r="C1031" s="17">
        <v>13</v>
      </c>
      <c r="D1031" s="20">
        <v>2.1</v>
      </c>
      <c r="E1031" s="20">
        <v>5.18</v>
      </c>
      <c r="F1031" s="20">
        <v>2.1</v>
      </c>
      <c r="G1031" s="13"/>
    </row>
    <row r="1032" spans="1:7" s="14" customFormat="1">
      <c r="A1032"/>
      <c r="B1032" s="37">
        <v>2004</v>
      </c>
      <c r="C1032" s="17">
        <v>12</v>
      </c>
      <c r="D1032" s="20">
        <v>2.17</v>
      </c>
      <c r="E1032" s="20">
        <v>5.18</v>
      </c>
      <c r="F1032" s="20">
        <v>2.17</v>
      </c>
      <c r="G1032" s="13"/>
    </row>
    <row r="1033" spans="1:7" s="14" customFormat="1">
      <c r="A1033"/>
      <c r="B1033" s="37">
        <v>2004</v>
      </c>
      <c r="C1033" s="17">
        <v>11</v>
      </c>
      <c r="D1033" s="20">
        <v>2.19</v>
      </c>
      <c r="E1033" s="20">
        <v>5.18</v>
      </c>
      <c r="F1033" s="20">
        <v>2.17</v>
      </c>
      <c r="G1033" s="13"/>
    </row>
    <row r="1034" spans="1:7" s="14" customFormat="1">
      <c r="A1034"/>
      <c r="B1034" s="37">
        <v>2004</v>
      </c>
      <c r="C1034" s="17">
        <v>10</v>
      </c>
      <c r="D1034" s="20">
        <v>2.2400000000000002</v>
      </c>
      <c r="E1034" s="20">
        <v>5.24</v>
      </c>
      <c r="F1034" s="20">
        <v>2.15</v>
      </c>
      <c r="G1034" s="13"/>
    </row>
    <row r="1035" spans="1:7" s="14" customFormat="1">
      <c r="A1035"/>
      <c r="B1035" s="37">
        <v>2004</v>
      </c>
      <c r="C1035" s="17">
        <v>9</v>
      </c>
      <c r="D1035" s="20">
        <v>2.23</v>
      </c>
      <c r="E1035" s="20">
        <v>5.25</v>
      </c>
      <c r="F1035" s="20">
        <v>2.21</v>
      </c>
      <c r="G1035" s="13"/>
    </row>
    <row r="1036" spans="1:7" s="14" customFormat="1">
      <c r="A1036"/>
      <c r="B1036" s="37">
        <v>2004</v>
      </c>
      <c r="C1036" s="17">
        <v>8</v>
      </c>
      <c r="D1036" s="20">
        <v>2.2400000000000002</v>
      </c>
      <c r="E1036" s="20">
        <v>5.28</v>
      </c>
      <c r="F1036" s="20">
        <v>2.23</v>
      </c>
      <c r="G1036" s="13"/>
    </row>
    <row r="1037" spans="1:7" s="14" customFormat="1">
      <c r="A1037"/>
      <c r="B1037" s="37">
        <v>2004</v>
      </c>
      <c r="C1037" s="17">
        <v>7</v>
      </c>
      <c r="D1037" s="20">
        <v>2.2799999999999998</v>
      </c>
      <c r="E1037" s="20">
        <v>5.3</v>
      </c>
      <c r="F1037" s="20">
        <v>2.2200000000000002</v>
      </c>
      <c r="G1037" s="13"/>
    </row>
    <row r="1038" spans="1:7" s="14" customFormat="1">
      <c r="A1038"/>
      <c r="B1038" s="37">
        <v>2004</v>
      </c>
      <c r="C1038" s="17">
        <v>6</v>
      </c>
      <c r="D1038" s="20">
        <v>2.31</v>
      </c>
      <c r="E1038" s="20">
        <v>5.33</v>
      </c>
      <c r="F1038" s="20">
        <v>2.16</v>
      </c>
      <c r="G1038" s="13"/>
    </row>
    <row r="1039" spans="1:7" s="14" customFormat="1">
      <c r="A1039"/>
      <c r="B1039" s="37">
        <v>2004</v>
      </c>
      <c r="C1039" s="17">
        <v>5</v>
      </c>
      <c r="D1039" s="20">
        <v>2.31</v>
      </c>
      <c r="E1039" s="20">
        <v>5.35</v>
      </c>
      <c r="F1039" s="20">
        <v>2.27</v>
      </c>
      <c r="G1039" s="13"/>
    </row>
    <row r="1040" spans="1:7" s="14" customFormat="1">
      <c r="A1040"/>
      <c r="B1040" s="37">
        <v>2004</v>
      </c>
      <c r="C1040" s="17">
        <v>4</v>
      </c>
      <c r="D1040" s="20">
        <v>2.2799999999999998</v>
      </c>
      <c r="E1040" s="20">
        <v>5.28</v>
      </c>
      <c r="F1040" s="20">
        <v>2.33</v>
      </c>
      <c r="G1040" s="13"/>
    </row>
    <row r="1041" spans="1:7" s="14" customFormat="1">
      <c r="A1041"/>
      <c r="B1041" s="37">
        <v>2004</v>
      </c>
      <c r="C1041" s="17">
        <v>3</v>
      </c>
      <c r="D1041" s="20">
        <v>2.31</v>
      </c>
      <c r="E1041" s="20">
        <v>5.33</v>
      </c>
      <c r="F1041" s="20">
        <v>2.21</v>
      </c>
      <c r="G1041" s="13"/>
    </row>
    <row r="1042" spans="1:7" s="14" customFormat="1">
      <c r="A1042"/>
      <c r="B1042" s="37">
        <v>2004</v>
      </c>
      <c r="C1042" s="17">
        <v>2</v>
      </c>
      <c r="D1042" s="20">
        <v>2.38</v>
      </c>
      <c r="E1042" s="20">
        <v>4.95</v>
      </c>
      <c r="F1042" s="20">
        <v>2.33</v>
      </c>
      <c r="G1042" s="13"/>
    </row>
    <row r="1043" spans="1:7" s="14" customFormat="1">
      <c r="A1043"/>
      <c r="B1043" s="37">
        <v>2003</v>
      </c>
      <c r="C1043" s="17">
        <v>1</v>
      </c>
      <c r="D1043" s="20">
        <v>2.4300000000000002</v>
      </c>
      <c r="E1043" s="39">
        <v>5.44</v>
      </c>
      <c r="F1043" s="20">
        <v>2.4700000000000002</v>
      </c>
      <c r="G1043" s="13"/>
    </row>
    <row r="1044" spans="1:7" s="14" customFormat="1">
      <c r="A1044"/>
      <c r="B1044" s="37">
        <v>2003</v>
      </c>
      <c r="C1044" s="17">
        <v>52</v>
      </c>
      <c r="D1044" s="20">
        <v>2.48</v>
      </c>
      <c r="E1044" s="20">
        <v>5.45</v>
      </c>
      <c r="F1044" s="20">
        <v>2.4700000000000002</v>
      </c>
      <c r="G1044" s="13"/>
    </row>
    <row r="1045" spans="1:7" s="14" customFormat="1">
      <c r="A1045"/>
      <c r="B1045" s="37">
        <v>2003</v>
      </c>
      <c r="C1045" s="17">
        <v>51</v>
      </c>
      <c r="D1045" s="20">
        <v>2.5</v>
      </c>
      <c r="E1045" s="20">
        <v>5.45</v>
      </c>
      <c r="F1045" s="20">
        <v>2.48</v>
      </c>
      <c r="G1045" s="13"/>
    </row>
    <row r="1046" spans="1:7" s="14" customFormat="1">
      <c r="A1046"/>
      <c r="B1046" s="37">
        <v>2003</v>
      </c>
      <c r="C1046" s="17">
        <v>50</v>
      </c>
      <c r="D1046" s="20">
        <v>2.58</v>
      </c>
      <c r="E1046" s="20">
        <v>5.52</v>
      </c>
      <c r="F1046" s="20">
        <v>2.5499999999999998</v>
      </c>
      <c r="G1046" s="13"/>
    </row>
    <row r="1047" spans="1:7" s="14" customFormat="1">
      <c r="A1047"/>
      <c r="B1047" s="37">
        <v>2003</v>
      </c>
      <c r="C1047" s="17">
        <v>49</v>
      </c>
      <c r="D1047" s="20">
        <v>2.69</v>
      </c>
      <c r="E1047" s="20">
        <v>5.54</v>
      </c>
      <c r="F1047" s="20">
        <v>2.63</v>
      </c>
      <c r="G1047" s="13"/>
    </row>
    <row r="1048" spans="1:7" s="14" customFormat="1">
      <c r="A1048"/>
      <c r="B1048" s="37">
        <v>2003</v>
      </c>
      <c r="C1048" s="17">
        <v>48</v>
      </c>
      <c r="D1048" s="20">
        <v>2.61</v>
      </c>
      <c r="E1048" s="20">
        <v>5.58</v>
      </c>
      <c r="F1048" s="20">
        <v>2.6</v>
      </c>
      <c r="G1048" s="13"/>
    </row>
    <row r="1049" spans="1:7" s="14" customFormat="1">
      <c r="A1049"/>
      <c r="B1049" s="37">
        <v>2003</v>
      </c>
      <c r="C1049" s="17">
        <v>47</v>
      </c>
      <c r="D1049" s="20">
        <v>2.52</v>
      </c>
      <c r="E1049" s="20">
        <v>5.48</v>
      </c>
      <c r="F1049" s="20">
        <v>2.52</v>
      </c>
      <c r="G1049" s="13"/>
    </row>
    <row r="1050" spans="1:7" s="14" customFormat="1">
      <c r="A1050"/>
      <c r="B1050" s="37">
        <v>2003</v>
      </c>
      <c r="C1050" s="17">
        <v>46</v>
      </c>
      <c r="D1050" s="20">
        <v>2.64</v>
      </c>
      <c r="E1050" s="20">
        <v>5.6</v>
      </c>
      <c r="F1050" s="20">
        <v>2.64</v>
      </c>
      <c r="G1050" s="13"/>
    </row>
    <row r="1051" spans="1:7" s="14" customFormat="1">
      <c r="A1051"/>
      <c r="B1051" s="37">
        <v>2003</v>
      </c>
      <c r="C1051" s="17">
        <v>45</v>
      </c>
      <c r="D1051" s="20">
        <v>2.61</v>
      </c>
      <c r="E1051" s="20">
        <v>5.59</v>
      </c>
      <c r="F1051" s="20">
        <v>2.59</v>
      </c>
      <c r="G1051" s="13"/>
    </row>
    <row r="1052" spans="1:7" s="14" customFormat="1">
      <c r="A1052"/>
      <c r="B1052" s="37">
        <v>2003</v>
      </c>
      <c r="C1052" s="17">
        <v>44</v>
      </c>
      <c r="D1052" s="20">
        <v>2.5499999999999998</v>
      </c>
      <c r="E1052" s="20">
        <v>5.56</v>
      </c>
      <c r="F1052" s="20">
        <v>2.5299999999999998</v>
      </c>
      <c r="G1052" s="13"/>
    </row>
    <row r="1053" spans="1:7" s="14" customFormat="1">
      <c r="A1053"/>
      <c r="B1053" s="37">
        <v>2003</v>
      </c>
      <c r="C1053" s="17">
        <v>43</v>
      </c>
      <c r="D1053" s="20">
        <v>2.44</v>
      </c>
      <c r="E1053" s="20">
        <v>5.54</v>
      </c>
      <c r="F1053" s="20">
        <v>2.4900000000000002</v>
      </c>
      <c r="G1053" s="13"/>
    </row>
    <row r="1054" spans="1:7" s="14" customFormat="1">
      <c r="A1054"/>
      <c r="B1054" s="37">
        <v>2003</v>
      </c>
      <c r="C1054" s="17">
        <v>42</v>
      </c>
      <c r="D1054" s="20">
        <v>2.42</v>
      </c>
      <c r="E1054" s="20">
        <v>5.56</v>
      </c>
      <c r="F1054" s="20">
        <v>2.27</v>
      </c>
      <c r="G1054" s="13"/>
    </row>
    <row r="1055" spans="1:7" s="14" customFormat="1">
      <c r="A1055"/>
      <c r="B1055" s="37">
        <v>2003</v>
      </c>
      <c r="C1055" s="17">
        <v>41</v>
      </c>
      <c r="D1055" s="20">
        <v>2.37</v>
      </c>
      <c r="E1055" s="20">
        <v>5.52</v>
      </c>
      <c r="F1055" s="20">
        <v>2.41</v>
      </c>
      <c r="G1055" s="13"/>
    </row>
    <row r="1056" spans="1:7" s="14" customFormat="1">
      <c r="A1056"/>
      <c r="B1056" s="37">
        <v>2003</v>
      </c>
      <c r="C1056" s="17">
        <v>40</v>
      </c>
      <c r="D1056" s="20">
        <v>2.25</v>
      </c>
      <c r="E1056" s="20">
        <v>5.45</v>
      </c>
      <c r="F1056" s="20">
        <v>2.19</v>
      </c>
      <c r="G1056" s="13"/>
    </row>
    <row r="1057" spans="1:7" s="14" customFormat="1">
      <c r="A1057"/>
      <c r="B1057" s="37">
        <v>2003</v>
      </c>
      <c r="C1057" s="17">
        <v>39</v>
      </c>
      <c r="D1057" s="20">
        <v>2.25</v>
      </c>
      <c r="E1057" s="20">
        <v>5.46</v>
      </c>
      <c r="F1057" s="20">
        <v>2.12</v>
      </c>
      <c r="G1057" s="13"/>
    </row>
    <row r="1058" spans="1:7" s="14" customFormat="1">
      <c r="A1058"/>
      <c r="B1058" s="37">
        <v>2003</v>
      </c>
      <c r="C1058" s="17">
        <v>38</v>
      </c>
      <c r="D1058" s="20">
        <v>2.2200000000000002</v>
      </c>
      <c r="E1058" s="20">
        <v>5.56</v>
      </c>
      <c r="F1058" s="20">
        <v>2.16</v>
      </c>
      <c r="G1058" s="13"/>
    </row>
    <row r="1059" spans="1:7" s="14" customFormat="1">
      <c r="A1059"/>
      <c r="B1059" s="37">
        <v>2003</v>
      </c>
      <c r="C1059" s="17">
        <v>37</v>
      </c>
      <c r="D1059" s="20">
        <v>2.3199999999999998</v>
      </c>
      <c r="E1059" s="20">
        <v>5.6</v>
      </c>
      <c r="F1059" s="20">
        <v>2.12</v>
      </c>
      <c r="G1059" s="13"/>
    </row>
    <row r="1060" spans="1:7" s="14" customFormat="1">
      <c r="A1060"/>
      <c r="B1060" s="37">
        <v>2003</v>
      </c>
      <c r="C1060" s="17">
        <v>36</v>
      </c>
      <c r="D1060" s="20">
        <v>2.27</v>
      </c>
      <c r="E1060" s="20">
        <v>5.65</v>
      </c>
      <c r="F1060" s="20">
        <v>2.33</v>
      </c>
      <c r="G1060" s="13"/>
    </row>
    <row r="1061" spans="1:7" s="14" customFormat="1">
      <c r="A1061"/>
      <c r="B1061" s="37">
        <v>2003</v>
      </c>
      <c r="C1061" s="17">
        <v>35</v>
      </c>
      <c r="D1061" s="20">
        <v>2.2799999999999998</v>
      </c>
      <c r="E1061" s="20">
        <v>5.57</v>
      </c>
      <c r="F1061" s="20">
        <v>2.08</v>
      </c>
      <c r="G1061" s="13"/>
    </row>
    <row r="1062" spans="1:7" s="14" customFormat="1">
      <c r="A1062"/>
      <c r="B1062" s="37">
        <v>2003</v>
      </c>
      <c r="C1062" s="17">
        <v>34</v>
      </c>
      <c r="D1062" s="20">
        <v>2.27</v>
      </c>
      <c r="E1062" s="20">
        <v>5.57</v>
      </c>
      <c r="F1062" s="20">
        <v>2.14</v>
      </c>
      <c r="G1062" s="13"/>
    </row>
    <row r="1063" spans="1:7" s="14" customFormat="1">
      <c r="A1063"/>
      <c r="B1063" s="37">
        <v>2003</v>
      </c>
      <c r="C1063" s="17">
        <v>33</v>
      </c>
      <c r="D1063" s="20">
        <v>2.2799999999999998</v>
      </c>
      <c r="E1063" s="20">
        <v>5.52</v>
      </c>
      <c r="F1063" s="20">
        <v>2.29</v>
      </c>
      <c r="G1063" s="13"/>
    </row>
    <row r="1064" spans="1:7" s="14" customFormat="1">
      <c r="A1064"/>
      <c r="B1064" s="37">
        <v>2003</v>
      </c>
      <c r="C1064" s="17">
        <v>32</v>
      </c>
      <c r="D1064" s="20">
        <v>2.23</v>
      </c>
      <c r="E1064" s="20">
        <v>5.52</v>
      </c>
      <c r="F1064" s="20">
        <v>1.83</v>
      </c>
      <c r="G1064" s="13"/>
    </row>
    <row r="1065" spans="1:7" s="14" customFormat="1">
      <c r="A1065"/>
      <c r="B1065" s="37">
        <v>2003</v>
      </c>
      <c r="C1065" s="17">
        <v>31</v>
      </c>
      <c r="D1065" s="20">
        <v>2.2000000000000002</v>
      </c>
      <c r="E1065" s="20">
        <v>5.48</v>
      </c>
      <c r="F1065" s="20">
        <v>2.11</v>
      </c>
      <c r="G1065" s="13"/>
    </row>
    <row r="1066" spans="1:7" s="14" customFormat="1">
      <c r="A1066"/>
      <c r="B1066" s="37">
        <v>2003</v>
      </c>
      <c r="C1066" s="17">
        <v>30</v>
      </c>
      <c r="D1066" s="20">
        <v>2.21</v>
      </c>
      <c r="E1066" s="20">
        <v>5.41</v>
      </c>
      <c r="F1066" s="20">
        <v>2.2000000000000002</v>
      </c>
      <c r="G1066" s="13"/>
    </row>
    <row r="1067" spans="1:7" s="14" customFormat="1">
      <c r="A1067"/>
      <c r="B1067" s="37">
        <v>2003</v>
      </c>
      <c r="C1067" s="17">
        <v>29</v>
      </c>
      <c r="D1067" s="20">
        <v>2.21</v>
      </c>
      <c r="E1067" s="20">
        <v>5.36</v>
      </c>
      <c r="F1067" s="20">
        <v>1.91</v>
      </c>
      <c r="G1067" s="13"/>
    </row>
    <row r="1068" spans="1:7" s="14" customFormat="1">
      <c r="A1068"/>
      <c r="B1068" s="37">
        <v>2003</v>
      </c>
      <c r="C1068" s="17">
        <v>28</v>
      </c>
      <c r="D1068" s="20">
        <v>2.16</v>
      </c>
      <c r="E1068" s="20">
        <v>5.32</v>
      </c>
      <c r="F1068" s="20">
        <v>2.11</v>
      </c>
      <c r="G1068" s="13"/>
    </row>
    <row r="1069" spans="1:7" s="14" customFormat="1">
      <c r="A1069"/>
      <c r="B1069" s="37">
        <v>2003</v>
      </c>
      <c r="C1069" s="17">
        <v>27</v>
      </c>
      <c r="D1069" s="20">
        <v>2.14</v>
      </c>
      <c r="E1069" s="20">
        <v>5.3</v>
      </c>
      <c r="F1069" s="20">
        <v>2.09</v>
      </c>
      <c r="G1069" s="13"/>
    </row>
    <row r="1070" spans="1:7" s="14" customFormat="1">
      <c r="A1070"/>
      <c r="B1070" s="37">
        <v>2003</v>
      </c>
      <c r="C1070" s="17">
        <v>26</v>
      </c>
      <c r="D1070" s="20">
        <v>2.12</v>
      </c>
      <c r="E1070" s="20">
        <v>5.25</v>
      </c>
      <c r="F1070" s="20">
        <v>2.09</v>
      </c>
      <c r="G1070" s="13"/>
    </row>
    <row r="1071" spans="1:7" s="14" customFormat="1">
      <c r="A1071"/>
      <c r="B1071" s="37">
        <v>2003</v>
      </c>
      <c r="C1071" s="17">
        <v>25</v>
      </c>
      <c r="D1071" s="20">
        <v>2.1</v>
      </c>
      <c r="E1071" s="20">
        <v>5.19</v>
      </c>
      <c r="F1071" s="20">
        <v>2.09</v>
      </c>
      <c r="G1071" s="13"/>
    </row>
    <row r="1072" spans="1:7" s="14" customFormat="1">
      <c r="A1072"/>
      <c r="B1072" s="37">
        <v>2003</v>
      </c>
      <c r="C1072" s="17">
        <v>24</v>
      </c>
      <c r="D1072" s="20">
        <v>2.1</v>
      </c>
      <c r="E1072" s="20">
        <v>5.16</v>
      </c>
      <c r="F1072" s="20">
        <v>2.08</v>
      </c>
      <c r="G1072" s="13"/>
    </row>
    <row r="1073" spans="1:7" s="14" customFormat="1">
      <c r="A1073"/>
      <c r="B1073" s="37">
        <v>2003</v>
      </c>
      <c r="C1073" s="17">
        <v>23</v>
      </c>
      <c r="D1073" s="20">
        <v>2.19</v>
      </c>
      <c r="E1073" s="20">
        <v>5.23</v>
      </c>
      <c r="F1073" s="20">
        <v>2.2000000000000002</v>
      </c>
      <c r="G1073" s="13"/>
    </row>
    <row r="1074" spans="1:7" s="14" customFormat="1">
      <c r="A1074"/>
      <c r="B1074" s="37">
        <v>2003</v>
      </c>
      <c r="C1074" s="17">
        <v>22</v>
      </c>
      <c r="D1074" s="20">
        <v>2.2799999999999998</v>
      </c>
      <c r="E1074" s="20">
        <v>5.24</v>
      </c>
      <c r="F1074" s="20">
        <v>2.2599999999999998</v>
      </c>
      <c r="G1074" s="13"/>
    </row>
    <row r="1075" spans="1:7" s="14" customFormat="1">
      <c r="A1075"/>
      <c r="B1075" s="37">
        <v>2003</v>
      </c>
      <c r="C1075" s="17">
        <v>21</v>
      </c>
      <c r="D1075" s="20">
        <v>2.33</v>
      </c>
      <c r="E1075" s="20">
        <v>5.25</v>
      </c>
      <c r="F1075" s="20">
        <v>2.33</v>
      </c>
      <c r="G1075" s="13"/>
    </row>
    <row r="1076" spans="1:7" s="14" customFormat="1">
      <c r="A1076"/>
      <c r="B1076" s="37">
        <v>2003</v>
      </c>
      <c r="C1076" s="17">
        <v>20</v>
      </c>
      <c r="D1076" s="20">
        <v>2.44</v>
      </c>
      <c r="E1076" s="20">
        <v>5.33</v>
      </c>
      <c r="F1076" s="20">
        <v>2.4500000000000002</v>
      </c>
      <c r="G1076" s="13"/>
    </row>
    <row r="1077" spans="1:7" s="14" customFormat="1">
      <c r="A1077"/>
      <c r="B1077" s="37">
        <v>2003</v>
      </c>
      <c r="C1077" s="17">
        <v>19</v>
      </c>
      <c r="D1077" s="20">
        <v>2.4700000000000002</v>
      </c>
      <c r="E1077" s="20">
        <v>5.38</v>
      </c>
      <c r="F1077" s="20">
        <v>2.4500000000000002</v>
      </c>
      <c r="G1077" s="13"/>
    </row>
    <row r="1078" spans="1:7" s="14" customFormat="1">
      <c r="A1078"/>
      <c r="B1078" s="37">
        <v>2003</v>
      </c>
      <c r="C1078" s="17">
        <v>18</v>
      </c>
      <c r="D1078" s="20">
        <v>2.5099999999999998</v>
      </c>
      <c r="E1078" s="20">
        <v>5.43</v>
      </c>
      <c r="F1078" s="20">
        <v>2.5</v>
      </c>
      <c r="G1078" s="13"/>
    </row>
    <row r="1079" spans="1:7" s="14" customFormat="1">
      <c r="A1079"/>
      <c r="B1079" s="37">
        <v>2003</v>
      </c>
      <c r="C1079" s="17">
        <v>17</v>
      </c>
      <c r="D1079" s="20">
        <v>2.57</v>
      </c>
      <c r="E1079" s="20">
        <v>5.47</v>
      </c>
      <c r="F1079" s="20">
        <v>2.57</v>
      </c>
      <c r="G1079" s="13"/>
    </row>
    <row r="1080" spans="1:7" s="14" customFormat="1">
      <c r="A1080"/>
      <c r="B1080" s="37">
        <v>2003</v>
      </c>
      <c r="C1080" s="17">
        <v>16</v>
      </c>
      <c r="D1080" s="20">
        <v>2.57</v>
      </c>
      <c r="E1080" s="20">
        <v>5.53</v>
      </c>
      <c r="F1080" s="20">
        <v>2.56</v>
      </c>
      <c r="G1080" s="13"/>
    </row>
    <row r="1081" spans="1:7" s="14" customFormat="1">
      <c r="A1081"/>
      <c r="B1081" s="37">
        <v>2003</v>
      </c>
      <c r="C1081" s="17">
        <v>15</v>
      </c>
      <c r="D1081" s="20">
        <v>2.52</v>
      </c>
      <c r="E1081" s="20">
        <v>5.51</v>
      </c>
      <c r="F1081" s="20">
        <v>2.54</v>
      </c>
      <c r="G1081" s="13"/>
    </row>
    <row r="1082" spans="1:7" s="14" customFormat="1">
      <c r="A1082"/>
      <c r="B1082" s="37">
        <v>2003</v>
      </c>
      <c r="C1082" s="17">
        <v>14</v>
      </c>
      <c r="D1082" s="20">
        <v>2.5099999999999998</v>
      </c>
      <c r="E1082" s="20">
        <v>5.46</v>
      </c>
      <c r="F1082" s="20">
        <v>2.5299999999999998</v>
      </c>
      <c r="G1082" s="13"/>
    </row>
    <row r="1083" spans="1:7" s="14" customFormat="1">
      <c r="A1083"/>
      <c r="B1083" s="37">
        <v>2003</v>
      </c>
      <c r="C1083" s="17">
        <v>13</v>
      </c>
      <c r="D1083" s="20">
        <v>2.62</v>
      </c>
      <c r="E1083" s="20">
        <v>5.49</v>
      </c>
      <c r="F1083" s="20">
        <v>2.6</v>
      </c>
      <c r="G1083" s="13"/>
    </row>
    <row r="1084" spans="1:7" s="14" customFormat="1">
      <c r="A1084"/>
      <c r="B1084" s="37">
        <v>2003</v>
      </c>
      <c r="C1084" s="17">
        <v>12</v>
      </c>
      <c r="D1084" s="20">
        <v>2.62</v>
      </c>
      <c r="E1084" s="20">
        <v>5.5</v>
      </c>
      <c r="F1084" s="20">
        <v>2.64</v>
      </c>
      <c r="G1084" s="13"/>
    </row>
    <row r="1085" spans="1:7" s="14" customFormat="1">
      <c r="A1085"/>
      <c r="B1085" s="37">
        <v>2003</v>
      </c>
      <c r="C1085" s="17">
        <v>11</v>
      </c>
      <c r="D1085" s="20">
        <v>2.5299999999999998</v>
      </c>
      <c r="E1085" s="20">
        <v>5.29</v>
      </c>
      <c r="F1085" s="20">
        <v>2.5299999999999998</v>
      </c>
      <c r="G1085" s="13"/>
    </row>
    <row r="1086" spans="1:7" s="14" customFormat="1">
      <c r="A1086"/>
      <c r="B1086" s="37">
        <v>2003</v>
      </c>
      <c r="C1086" s="17">
        <v>10</v>
      </c>
      <c r="D1086" s="20">
        <v>2.5099999999999998</v>
      </c>
      <c r="E1086" s="20">
        <v>5.3</v>
      </c>
      <c r="F1086" s="20">
        <v>2.46</v>
      </c>
      <c r="G1086" s="13"/>
    </row>
    <row r="1087" spans="1:7" s="14" customFormat="1">
      <c r="A1087"/>
      <c r="B1087" s="37">
        <v>2003</v>
      </c>
      <c r="C1087" s="17">
        <v>9</v>
      </c>
      <c r="D1087" s="20">
        <v>2.59</v>
      </c>
      <c r="E1087" s="20">
        <v>5.33</v>
      </c>
      <c r="F1087" s="20">
        <v>2.5499999999999998</v>
      </c>
      <c r="G1087" s="13"/>
    </row>
    <row r="1088" spans="1:7" s="14" customFormat="1">
      <c r="A1088"/>
      <c r="B1088" s="37">
        <v>2003</v>
      </c>
      <c r="C1088" s="17">
        <v>8</v>
      </c>
      <c r="D1088" s="20">
        <v>2.66</v>
      </c>
      <c r="E1088" s="20">
        <v>5.35</v>
      </c>
      <c r="F1088" s="20">
        <v>2.64</v>
      </c>
      <c r="G1088" s="13"/>
    </row>
    <row r="1089" spans="1:7" s="14" customFormat="1">
      <c r="A1089"/>
      <c r="B1089" s="37">
        <v>2003</v>
      </c>
      <c r="C1089" s="17">
        <v>7</v>
      </c>
      <c r="D1089" s="20">
        <v>2.72</v>
      </c>
      <c r="E1089" s="20">
        <v>5.38</v>
      </c>
      <c r="F1089" s="20">
        <v>2.66</v>
      </c>
      <c r="G1089" s="13"/>
    </row>
    <row r="1090" spans="1:7" s="14" customFormat="1">
      <c r="A1090"/>
      <c r="B1090" s="37">
        <v>2003</v>
      </c>
      <c r="C1090" s="17">
        <v>6</v>
      </c>
      <c r="D1090" s="20">
        <v>2.78</v>
      </c>
      <c r="E1090" s="20">
        <v>5.41</v>
      </c>
      <c r="F1090" s="20">
        <v>2.76</v>
      </c>
      <c r="G1090" s="13"/>
    </row>
    <row r="1091" spans="1:7" s="14" customFormat="1">
      <c r="A1091"/>
      <c r="B1091" s="37">
        <v>2003</v>
      </c>
      <c r="C1091" s="17">
        <v>5</v>
      </c>
      <c r="D1091" s="20">
        <v>2.85</v>
      </c>
      <c r="E1091" s="20">
        <v>5.46</v>
      </c>
      <c r="F1091" s="20">
        <v>2.84</v>
      </c>
      <c r="G1091" s="13"/>
    </row>
    <row r="1092" spans="1:7" s="14" customFormat="1">
      <c r="A1092"/>
      <c r="B1092" s="37">
        <v>2003</v>
      </c>
      <c r="C1092" s="17">
        <v>4</v>
      </c>
      <c r="D1092" s="20">
        <v>2.87</v>
      </c>
      <c r="E1092" s="20">
        <v>5.44</v>
      </c>
      <c r="F1092" s="20">
        <v>2.86</v>
      </c>
      <c r="G1092" s="13"/>
    </row>
    <row r="1093" spans="1:7" s="14" customFormat="1">
      <c r="A1093"/>
      <c r="B1093" s="37">
        <v>2003</v>
      </c>
      <c r="C1093" s="17">
        <v>3</v>
      </c>
      <c r="D1093" s="20">
        <v>2.92</v>
      </c>
      <c r="E1093" s="20">
        <v>5.52</v>
      </c>
      <c r="F1093" s="20">
        <v>2.9</v>
      </c>
      <c r="G1093" s="13"/>
    </row>
    <row r="1094" spans="1:7" s="14" customFormat="1">
      <c r="A1094"/>
      <c r="B1094" s="37">
        <v>2003</v>
      </c>
      <c r="C1094" s="17">
        <v>2</v>
      </c>
      <c r="D1094" s="20">
        <v>2.96</v>
      </c>
      <c r="E1094" s="20">
        <v>5.53</v>
      </c>
      <c r="F1094" s="20">
        <v>2.95</v>
      </c>
      <c r="G1094" s="13"/>
    </row>
    <row r="1095" spans="1:7" s="14" customFormat="1">
      <c r="A1095"/>
      <c r="B1095" s="37">
        <v>2002</v>
      </c>
      <c r="C1095" s="17">
        <v>1</v>
      </c>
      <c r="D1095" s="20">
        <v>2.98</v>
      </c>
      <c r="E1095" s="39">
        <v>5.56</v>
      </c>
      <c r="F1095" s="20">
        <v>2.98</v>
      </c>
      <c r="G1095" s="13"/>
    </row>
    <row r="1096" spans="1:7" s="14" customFormat="1">
      <c r="A1096"/>
      <c r="B1096" s="37">
        <v>2002</v>
      </c>
      <c r="C1096" s="17">
        <v>52</v>
      </c>
      <c r="D1096" s="20">
        <v>3.04</v>
      </c>
      <c r="E1096" s="20">
        <v>5.66</v>
      </c>
      <c r="F1096" s="20">
        <v>3.04</v>
      </c>
      <c r="G1096" s="13"/>
    </row>
    <row r="1097" spans="1:7" s="14" customFormat="1">
      <c r="A1097"/>
      <c r="B1097" s="37">
        <v>2002</v>
      </c>
      <c r="C1097" s="17">
        <v>51</v>
      </c>
      <c r="D1097" s="20">
        <v>3.06</v>
      </c>
      <c r="E1097" s="20">
        <v>5.67</v>
      </c>
      <c r="F1097" s="20">
        <v>3.07</v>
      </c>
      <c r="G1097" s="13"/>
    </row>
    <row r="1098" spans="1:7" s="14" customFormat="1">
      <c r="A1098"/>
      <c r="B1098" s="37">
        <v>2002</v>
      </c>
      <c r="C1098" s="17">
        <v>50</v>
      </c>
      <c r="D1098" s="20">
        <v>3.16</v>
      </c>
      <c r="E1098" s="20">
        <v>5.83</v>
      </c>
      <c r="F1098" s="20">
        <v>3.15</v>
      </c>
      <c r="G1098" s="13"/>
    </row>
    <row r="1099" spans="1:7" s="14" customFormat="1">
      <c r="A1099"/>
      <c r="B1099" s="37">
        <v>2002</v>
      </c>
      <c r="C1099" s="17">
        <v>49</v>
      </c>
      <c r="D1099" s="20">
        <v>3.28</v>
      </c>
      <c r="E1099" s="20">
        <v>6.02</v>
      </c>
      <c r="F1099" s="20">
        <v>3.25</v>
      </c>
      <c r="G1099" s="13"/>
    </row>
    <row r="1100" spans="1:7" s="14" customFormat="1">
      <c r="A1100"/>
      <c r="B1100" s="37">
        <v>2002</v>
      </c>
      <c r="C1100" s="17">
        <v>48</v>
      </c>
      <c r="D1100" s="20">
        <v>3.31</v>
      </c>
      <c r="E1100" s="20">
        <v>6.08</v>
      </c>
      <c r="F1100" s="20">
        <v>3.29</v>
      </c>
      <c r="G1100" s="13"/>
    </row>
    <row r="1101" spans="1:7" s="14" customFormat="1">
      <c r="A1101"/>
      <c r="B1101" s="37">
        <v>2002</v>
      </c>
      <c r="C1101" s="17">
        <v>47</v>
      </c>
      <c r="D1101" s="20">
        <v>3.28</v>
      </c>
      <c r="E1101" s="20">
        <v>6.06</v>
      </c>
      <c r="F1101" s="20">
        <v>3.27</v>
      </c>
      <c r="G1101" s="13"/>
    </row>
    <row r="1102" spans="1:7" s="14" customFormat="1">
      <c r="A1102"/>
      <c r="B1102" s="37">
        <v>2002</v>
      </c>
      <c r="C1102" s="17">
        <v>46</v>
      </c>
      <c r="D1102" s="20">
        <v>3.31</v>
      </c>
      <c r="E1102" s="20">
        <v>6.08</v>
      </c>
      <c r="F1102" s="20">
        <v>3.35</v>
      </c>
      <c r="G1102" s="13"/>
    </row>
    <row r="1103" spans="1:7" s="14" customFormat="1">
      <c r="A1103"/>
      <c r="B1103" s="37">
        <v>2002</v>
      </c>
      <c r="C1103" s="17">
        <v>45</v>
      </c>
      <c r="D1103" s="20">
        <v>3.42</v>
      </c>
      <c r="E1103" s="20">
        <v>6.16</v>
      </c>
      <c r="F1103" s="20">
        <v>3.42</v>
      </c>
      <c r="G1103" s="13"/>
    </row>
    <row r="1104" spans="1:7" s="14" customFormat="1">
      <c r="A1104"/>
      <c r="B1104" s="37">
        <v>2002</v>
      </c>
      <c r="C1104" s="17">
        <v>44</v>
      </c>
      <c r="D1104" s="20">
        <v>3.45</v>
      </c>
      <c r="E1104" s="20">
        <v>6.14</v>
      </c>
      <c r="F1104" s="20">
        <v>3.45</v>
      </c>
      <c r="G1104" s="13"/>
    </row>
    <row r="1105" spans="1:7" s="14" customFormat="1">
      <c r="A1105"/>
      <c r="B1105" s="37">
        <v>2002</v>
      </c>
      <c r="C1105" s="17">
        <v>43</v>
      </c>
      <c r="D1105" s="20">
        <v>3.5</v>
      </c>
      <c r="E1105" s="20">
        <v>6.2</v>
      </c>
      <c r="F1105" s="20">
        <v>3.45</v>
      </c>
      <c r="G1105" s="13"/>
    </row>
    <row r="1106" spans="1:7" s="14" customFormat="1">
      <c r="A1106"/>
      <c r="B1106" s="37">
        <v>2002</v>
      </c>
      <c r="C1106" s="17">
        <v>42</v>
      </c>
      <c r="D1106" s="20">
        <v>3.55</v>
      </c>
      <c r="E1106" s="20">
        <v>6.08</v>
      </c>
      <c r="F1106" s="20">
        <v>3.52</v>
      </c>
      <c r="G1106" s="13"/>
    </row>
    <row r="1107" spans="1:7" s="14" customFormat="1">
      <c r="A1107"/>
      <c r="B1107" s="37">
        <v>2002</v>
      </c>
      <c r="C1107" s="17">
        <v>41</v>
      </c>
      <c r="D1107" s="20">
        <v>3.37</v>
      </c>
      <c r="E1107" s="20">
        <v>5.94</v>
      </c>
      <c r="F1107" s="20">
        <v>3.39</v>
      </c>
      <c r="G1107" s="13"/>
    </row>
    <row r="1108" spans="1:7" s="14" customFormat="1">
      <c r="A1108"/>
      <c r="B1108" s="37">
        <v>2002</v>
      </c>
      <c r="C1108" s="17">
        <v>40</v>
      </c>
      <c r="D1108" s="20">
        <v>3.4</v>
      </c>
      <c r="E1108" s="20">
        <v>6.01</v>
      </c>
      <c r="F1108" s="20">
        <v>3.38</v>
      </c>
      <c r="G1108" s="13"/>
    </row>
    <row r="1109" spans="1:7" s="14" customFormat="1">
      <c r="A1109"/>
      <c r="B1109" s="37">
        <v>2002</v>
      </c>
      <c r="C1109" s="17">
        <v>39</v>
      </c>
      <c r="D1109" s="20">
        <v>3.49</v>
      </c>
      <c r="E1109" s="20">
        <v>6.04</v>
      </c>
      <c r="F1109" s="20">
        <v>3.48</v>
      </c>
      <c r="G1109" s="13"/>
    </row>
    <row r="1110" spans="1:7" s="14" customFormat="1">
      <c r="A1110"/>
      <c r="B1110" s="37">
        <v>2002</v>
      </c>
      <c r="C1110" s="17">
        <v>38</v>
      </c>
      <c r="D1110" s="20">
        <v>3.51</v>
      </c>
      <c r="E1110" s="20">
        <v>6.13</v>
      </c>
      <c r="F1110" s="20">
        <v>3.51</v>
      </c>
      <c r="G1110" s="13"/>
    </row>
    <row r="1111" spans="1:7" s="14" customFormat="1">
      <c r="A1111"/>
      <c r="B1111" s="37">
        <v>2002</v>
      </c>
      <c r="C1111" s="17">
        <v>37</v>
      </c>
      <c r="D1111" s="20">
        <v>3.59</v>
      </c>
      <c r="E1111" s="20">
        <v>6.24</v>
      </c>
      <c r="F1111" s="20">
        <v>3.58</v>
      </c>
      <c r="G1111" s="13"/>
    </row>
    <row r="1112" spans="1:7" s="14" customFormat="1">
      <c r="A1112"/>
      <c r="B1112" s="37">
        <v>2002</v>
      </c>
      <c r="C1112" s="17">
        <v>36</v>
      </c>
      <c r="D1112" s="20">
        <v>3.59</v>
      </c>
      <c r="E1112" s="20">
        <v>6.23</v>
      </c>
      <c r="F1112" s="20">
        <v>3.5</v>
      </c>
      <c r="G1112" s="13"/>
    </row>
    <row r="1113" spans="1:7" s="14" customFormat="1">
      <c r="A1113"/>
      <c r="B1113" s="37">
        <v>2002</v>
      </c>
      <c r="C1113" s="17">
        <v>35</v>
      </c>
      <c r="D1113" s="20">
        <v>3.68</v>
      </c>
      <c r="E1113" s="20">
        <v>6.06</v>
      </c>
      <c r="F1113" s="20">
        <v>3.69</v>
      </c>
      <c r="G1113" s="13"/>
    </row>
    <row r="1114" spans="1:7" s="14" customFormat="1">
      <c r="A1114"/>
      <c r="B1114" s="37">
        <v>2002</v>
      </c>
      <c r="C1114" s="17">
        <v>34</v>
      </c>
      <c r="D1114" s="20">
        <v>3.94</v>
      </c>
      <c r="E1114" s="20">
        <v>5.98</v>
      </c>
      <c r="F1114" s="20">
        <v>3.86</v>
      </c>
      <c r="G1114" s="13"/>
    </row>
    <row r="1115" spans="1:7" s="14" customFormat="1">
      <c r="A1115"/>
      <c r="B1115" s="37">
        <v>2002</v>
      </c>
      <c r="C1115" s="17">
        <v>33</v>
      </c>
      <c r="D1115" s="20">
        <v>3.71</v>
      </c>
      <c r="E1115" s="20">
        <v>5.92</v>
      </c>
      <c r="F1115" s="20">
        <v>3.69</v>
      </c>
      <c r="G1115" s="13"/>
    </row>
    <row r="1116" spans="1:7" s="14" customFormat="1">
      <c r="A1116"/>
      <c r="B1116" s="37">
        <v>2002</v>
      </c>
      <c r="C1116" s="17">
        <v>32</v>
      </c>
      <c r="D1116" s="20">
        <v>3.74</v>
      </c>
      <c r="E1116" s="20">
        <v>6.04</v>
      </c>
      <c r="F1116" s="20">
        <v>3.72</v>
      </c>
      <c r="G1116" s="13"/>
    </row>
    <row r="1117" spans="1:7" s="14" customFormat="1">
      <c r="A1117"/>
      <c r="B1117" s="37">
        <v>2002</v>
      </c>
      <c r="C1117" s="17">
        <v>31</v>
      </c>
      <c r="D1117" s="20">
        <v>3.8</v>
      </c>
      <c r="E1117" s="20">
        <v>6.2</v>
      </c>
      <c r="F1117" s="20">
        <v>3.79</v>
      </c>
      <c r="G1117" s="13"/>
    </row>
    <row r="1118" spans="1:7" s="14" customFormat="1">
      <c r="A1118"/>
      <c r="B1118" s="37">
        <v>2002</v>
      </c>
      <c r="C1118" s="17">
        <v>30</v>
      </c>
      <c r="D1118" s="20">
        <v>3.82</v>
      </c>
      <c r="E1118" s="20">
        <v>6.3</v>
      </c>
      <c r="F1118" s="20">
        <v>3.78</v>
      </c>
      <c r="G1118" s="13"/>
    </row>
    <row r="1119" spans="1:7" s="14" customFormat="1">
      <c r="A1119"/>
      <c r="B1119" s="37">
        <v>2002</v>
      </c>
      <c r="C1119" s="17">
        <v>29</v>
      </c>
      <c r="D1119" s="20">
        <v>3.91</v>
      </c>
      <c r="E1119" s="20">
        <v>6.33</v>
      </c>
      <c r="F1119" s="20">
        <v>3.9</v>
      </c>
      <c r="G1119" s="13"/>
    </row>
    <row r="1120" spans="1:7" s="14" customFormat="1">
      <c r="A1120"/>
      <c r="B1120" s="37">
        <v>2002</v>
      </c>
      <c r="C1120" s="17">
        <v>28</v>
      </c>
      <c r="D1120" s="20">
        <v>3.96</v>
      </c>
      <c r="E1120" s="20">
        <v>6.39</v>
      </c>
      <c r="F1120" s="20">
        <v>3.86</v>
      </c>
      <c r="G1120" s="13"/>
    </row>
    <row r="1121" spans="1:7" s="14" customFormat="1">
      <c r="A1121"/>
      <c r="B1121" s="37">
        <v>2002</v>
      </c>
      <c r="C1121" s="17">
        <v>27</v>
      </c>
      <c r="D1121" s="20">
        <v>3.95</v>
      </c>
      <c r="E1121" s="20">
        <v>6.37</v>
      </c>
      <c r="F1121" s="20">
        <v>3.97</v>
      </c>
      <c r="G1121" s="13"/>
    </row>
    <row r="1122" spans="1:7" s="14" customFormat="1">
      <c r="A1122"/>
      <c r="B1122" s="37">
        <v>2002</v>
      </c>
      <c r="C1122" s="17">
        <v>26</v>
      </c>
      <c r="D1122" s="20">
        <v>3.99</v>
      </c>
      <c r="E1122" s="20">
        <v>6.35</v>
      </c>
      <c r="F1122" s="20">
        <v>3.95</v>
      </c>
      <c r="G1122" s="13"/>
    </row>
    <row r="1123" spans="1:7" s="14" customFormat="1">
      <c r="A1123"/>
      <c r="B1123" s="37">
        <v>2002</v>
      </c>
      <c r="C1123" s="17">
        <v>25</v>
      </c>
      <c r="D1123" s="20">
        <v>3.99</v>
      </c>
      <c r="E1123" s="20">
        <v>6.41</v>
      </c>
      <c r="F1123" s="20">
        <v>4</v>
      </c>
      <c r="G1123" s="13"/>
    </row>
    <row r="1124" spans="1:7" s="14" customFormat="1">
      <c r="A1124"/>
      <c r="B1124" s="37">
        <v>2002</v>
      </c>
      <c r="C1124" s="17">
        <v>24</v>
      </c>
      <c r="D1124" s="20">
        <v>4.07</v>
      </c>
      <c r="E1124" s="20">
        <v>6.5</v>
      </c>
      <c r="F1124" s="20">
        <v>4.04</v>
      </c>
      <c r="G1124" s="13"/>
    </row>
    <row r="1125" spans="1:7" s="14" customFormat="1">
      <c r="A1125"/>
      <c r="B1125" s="37">
        <v>2002</v>
      </c>
      <c r="C1125" s="17">
        <v>23</v>
      </c>
      <c r="D1125" s="20">
        <v>4.08</v>
      </c>
      <c r="E1125" s="20">
        <v>6.52</v>
      </c>
      <c r="F1125" s="20">
        <v>4.04</v>
      </c>
      <c r="G1125" s="13"/>
    </row>
    <row r="1126" spans="1:7" s="14" customFormat="1">
      <c r="A1126"/>
      <c r="B1126" s="37">
        <v>2002</v>
      </c>
      <c r="C1126" s="17">
        <v>22</v>
      </c>
      <c r="D1126" s="20">
        <v>4.08</v>
      </c>
      <c r="E1126" s="20">
        <v>6.54</v>
      </c>
      <c r="F1126" s="20">
        <v>4.08</v>
      </c>
      <c r="G1126" s="13"/>
    </row>
    <row r="1127" spans="1:7" s="14" customFormat="1">
      <c r="A1127"/>
      <c r="B1127" s="37">
        <v>2002</v>
      </c>
      <c r="C1127" s="17">
        <v>21</v>
      </c>
      <c r="D1127" s="20">
        <v>4.0999999999999996</v>
      </c>
      <c r="E1127" s="20">
        <v>6.56</v>
      </c>
      <c r="F1127" s="20">
        <v>4.1100000000000003</v>
      </c>
      <c r="G1127" s="13"/>
    </row>
    <row r="1128" spans="1:7" s="14" customFormat="1">
      <c r="A1128"/>
      <c r="B1128" s="37">
        <v>2002</v>
      </c>
      <c r="C1128" s="17">
        <v>20</v>
      </c>
      <c r="D1128" s="20">
        <v>4.13</v>
      </c>
      <c r="E1128" s="20">
        <v>6.58</v>
      </c>
      <c r="F1128" s="20">
        <v>4.09</v>
      </c>
      <c r="G1128" s="13"/>
    </row>
    <row r="1129" spans="1:7" s="14" customFormat="1">
      <c r="A1129"/>
      <c r="B1129" s="37">
        <v>2002</v>
      </c>
      <c r="C1129" s="17">
        <v>19</v>
      </c>
      <c r="D1129" s="20">
        <v>4.0599999999999996</v>
      </c>
      <c r="E1129" s="20">
        <v>6.56</v>
      </c>
      <c r="F1129" s="20">
        <v>3.98</v>
      </c>
      <c r="G1129" s="13"/>
    </row>
    <row r="1130" spans="1:7" s="14" customFormat="1">
      <c r="A1130"/>
      <c r="B1130" s="37">
        <v>2002</v>
      </c>
      <c r="C1130" s="17">
        <v>18</v>
      </c>
      <c r="D1130" s="20">
        <v>3.98</v>
      </c>
      <c r="E1130" s="20">
        <v>6.56</v>
      </c>
      <c r="F1130" s="20">
        <v>3.98</v>
      </c>
      <c r="G1130" s="13"/>
    </row>
    <row r="1131" spans="1:7" s="14" customFormat="1">
      <c r="A1131"/>
      <c r="B1131" s="37">
        <v>2002</v>
      </c>
      <c r="C1131" s="17">
        <v>17</v>
      </c>
      <c r="D1131" s="20">
        <v>4.04</v>
      </c>
      <c r="E1131" s="20">
        <v>6.58</v>
      </c>
      <c r="F1131" s="20">
        <v>4.03</v>
      </c>
      <c r="G1131" s="13"/>
    </row>
    <row r="1132" spans="1:7" s="14" customFormat="1">
      <c r="A1132"/>
      <c r="B1132" s="37">
        <v>2002</v>
      </c>
      <c r="C1132" s="17">
        <v>16</v>
      </c>
      <c r="D1132" s="20">
        <v>4.0599999999999996</v>
      </c>
      <c r="E1132" s="20">
        <v>6.58</v>
      </c>
      <c r="F1132" s="20">
        <v>4.05</v>
      </c>
      <c r="G1132" s="13"/>
    </row>
    <row r="1133" spans="1:7" s="14" customFormat="1">
      <c r="A1133"/>
      <c r="B1133" s="37">
        <v>2002</v>
      </c>
      <c r="C1133" s="17">
        <v>15</v>
      </c>
      <c r="D1133" s="20">
        <v>4.09</v>
      </c>
      <c r="E1133" s="20">
        <v>6.58</v>
      </c>
      <c r="F1133" s="20">
        <v>4.0599999999999996</v>
      </c>
      <c r="G1133" s="13"/>
    </row>
    <row r="1134" spans="1:7" s="14" customFormat="1">
      <c r="A1134"/>
      <c r="B1134" s="37">
        <v>2002</v>
      </c>
      <c r="C1134" s="17">
        <v>14</v>
      </c>
      <c r="D1134" s="20">
        <v>4.1500000000000004</v>
      </c>
      <c r="E1134" s="20">
        <v>6.58</v>
      </c>
      <c r="F1134" s="20">
        <v>4.13</v>
      </c>
      <c r="G1134" s="13"/>
    </row>
    <row r="1135" spans="1:7" s="14" customFormat="1">
      <c r="A1135"/>
      <c r="B1135" s="37">
        <v>2002</v>
      </c>
      <c r="C1135" s="17">
        <v>13</v>
      </c>
      <c r="D1135" s="20">
        <v>4.17</v>
      </c>
      <c r="E1135" s="20">
        <v>6.61</v>
      </c>
      <c r="F1135" s="20">
        <v>4.16</v>
      </c>
      <c r="G1135" s="13"/>
    </row>
    <row r="1136" spans="1:7" s="14" customFormat="1">
      <c r="A1136"/>
      <c r="B1136" s="37">
        <v>2002</v>
      </c>
      <c r="C1136" s="17">
        <v>12</v>
      </c>
      <c r="D1136" s="20">
        <v>4.0999999999999996</v>
      </c>
      <c r="E1136" s="20">
        <v>6.61</v>
      </c>
      <c r="F1136" s="20">
        <v>4.08</v>
      </c>
      <c r="G1136" s="13"/>
    </row>
    <row r="1137" spans="1:7" s="14" customFormat="1">
      <c r="A1137"/>
      <c r="B1137" s="37">
        <v>2002</v>
      </c>
      <c r="C1137" s="17">
        <v>11</v>
      </c>
      <c r="D1137" s="20">
        <v>4.0999999999999996</v>
      </c>
      <c r="E1137" s="20">
        <v>6.61</v>
      </c>
      <c r="F1137" s="20">
        <v>4.05</v>
      </c>
      <c r="G1137" s="13"/>
    </row>
    <row r="1138" spans="1:7" s="14" customFormat="1">
      <c r="A1138"/>
      <c r="B1138" s="37">
        <v>2002</v>
      </c>
      <c r="C1138" s="17">
        <v>10</v>
      </c>
      <c r="D1138" s="20">
        <v>4</v>
      </c>
      <c r="E1138" s="20">
        <v>6.53</v>
      </c>
      <c r="F1138" s="20">
        <v>4</v>
      </c>
      <c r="G1138" s="13"/>
    </row>
    <row r="1139" spans="1:7" s="14" customFormat="1">
      <c r="A1139"/>
      <c r="B1139" s="37">
        <v>2002</v>
      </c>
      <c r="C1139" s="17">
        <v>9</v>
      </c>
      <c r="D1139" s="20">
        <v>3.95</v>
      </c>
      <c r="E1139" s="20">
        <v>6.46</v>
      </c>
      <c r="F1139" s="20">
        <v>3.93</v>
      </c>
      <c r="G1139" s="13"/>
    </row>
    <row r="1140" spans="1:7" s="14" customFormat="1">
      <c r="A1140"/>
      <c r="B1140" s="37">
        <v>2002</v>
      </c>
      <c r="C1140" s="17">
        <v>8</v>
      </c>
      <c r="D1140" s="20">
        <v>3.92</v>
      </c>
      <c r="E1140" s="20">
        <v>6.45</v>
      </c>
      <c r="F1140" s="20">
        <v>3.94</v>
      </c>
      <c r="G1140" s="13"/>
    </row>
    <row r="1141" spans="1:7" s="14" customFormat="1">
      <c r="A1141"/>
      <c r="B1141" s="37">
        <v>2002</v>
      </c>
      <c r="C1141" s="17">
        <v>7</v>
      </c>
      <c r="D1141" s="20">
        <v>3.95</v>
      </c>
      <c r="E1141" s="20">
        <v>6.44</v>
      </c>
      <c r="F1141" s="20">
        <v>3.94</v>
      </c>
      <c r="G1141" s="13"/>
    </row>
    <row r="1142" spans="1:7" s="14" customFormat="1">
      <c r="A1142"/>
      <c r="B1142" s="37">
        <v>2002</v>
      </c>
      <c r="C1142" s="17">
        <v>6</v>
      </c>
      <c r="D1142" s="20">
        <v>3.94</v>
      </c>
      <c r="E1142" s="20">
        <v>6.37</v>
      </c>
      <c r="F1142" s="20">
        <v>3.92</v>
      </c>
      <c r="G1142" s="13"/>
    </row>
    <row r="1143" spans="1:7" s="14" customFormat="1">
      <c r="A1143"/>
      <c r="B1143" s="37">
        <v>2002</v>
      </c>
      <c r="C1143" s="17">
        <v>5</v>
      </c>
      <c r="D1143" s="20">
        <v>4.03</v>
      </c>
      <c r="E1143" s="20">
        <v>6.43</v>
      </c>
      <c r="F1143" s="20">
        <v>4.0199999999999996</v>
      </c>
      <c r="G1143" s="13"/>
    </row>
    <row r="1144" spans="1:7" s="14" customFormat="1">
      <c r="A1144"/>
      <c r="B1144" s="37">
        <v>2002</v>
      </c>
      <c r="C1144" s="17">
        <v>4</v>
      </c>
      <c r="D1144" s="20">
        <v>4.0199999999999996</v>
      </c>
      <c r="E1144" s="20">
        <v>6.31</v>
      </c>
      <c r="F1144" s="20">
        <v>3.97</v>
      </c>
      <c r="G1144" s="13"/>
    </row>
    <row r="1145" spans="1:7" s="14" customFormat="1">
      <c r="A1145"/>
      <c r="B1145" s="37">
        <v>2002</v>
      </c>
      <c r="C1145" s="17">
        <v>3</v>
      </c>
      <c r="D1145" s="20">
        <v>3.9</v>
      </c>
      <c r="E1145" s="20">
        <v>6.32</v>
      </c>
      <c r="F1145" s="20">
        <v>3.91</v>
      </c>
      <c r="G1145" s="13"/>
    </row>
    <row r="1146" spans="1:7" s="14" customFormat="1">
      <c r="A1146"/>
      <c r="B1146" s="37">
        <v>2002</v>
      </c>
      <c r="C1146" s="17">
        <v>2</v>
      </c>
      <c r="D1146" s="20">
        <v>3.93</v>
      </c>
      <c r="E1146" s="20">
        <v>6.31</v>
      </c>
      <c r="F1146" s="20">
        <v>3.92</v>
      </c>
      <c r="G1146" s="13"/>
    </row>
    <row r="1147" spans="1:7" s="14" customFormat="1">
      <c r="A1147"/>
      <c r="B1147" s="37">
        <v>2001</v>
      </c>
      <c r="C1147" s="17">
        <v>1</v>
      </c>
      <c r="D1147" s="20">
        <v>3.85</v>
      </c>
      <c r="E1147" s="39">
        <v>6.37</v>
      </c>
      <c r="F1147" s="20">
        <v>3.84</v>
      </c>
      <c r="G1147" s="13"/>
    </row>
    <row r="1148" spans="1:7" s="14" customFormat="1">
      <c r="A1148"/>
      <c r="B1148" s="37">
        <v>2001</v>
      </c>
      <c r="C1148" s="17">
        <v>52</v>
      </c>
      <c r="D1148" s="20">
        <v>3.91</v>
      </c>
      <c r="E1148" s="20">
        <v>6.4</v>
      </c>
      <c r="F1148" s="20">
        <v>3.89</v>
      </c>
      <c r="G1148" s="13"/>
    </row>
    <row r="1149" spans="1:7" s="14" customFormat="1">
      <c r="A1149"/>
      <c r="B1149" s="37">
        <v>2001</v>
      </c>
      <c r="C1149" s="17">
        <v>51</v>
      </c>
      <c r="D1149" s="20">
        <v>3.84</v>
      </c>
      <c r="E1149" s="20">
        <v>6.35</v>
      </c>
      <c r="F1149" s="20">
        <v>3.82</v>
      </c>
      <c r="G1149" s="13"/>
    </row>
    <row r="1150" spans="1:7" s="14" customFormat="1">
      <c r="A1150"/>
      <c r="B1150" s="37">
        <v>2001</v>
      </c>
      <c r="C1150" s="17">
        <v>50</v>
      </c>
      <c r="D1150" s="20">
        <v>3.86</v>
      </c>
      <c r="E1150" s="20">
        <v>6.29</v>
      </c>
      <c r="F1150" s="20">
        <v>3.85</v>
      </c>
      <c r="G1150" s="13"/>
    </row>
    <row r="1151" spans="1:7" s="14" customFormat="1">
      <c r="A1151"/>
      <c r="B1151" s="37">
        <v>2001</v>
      </c>
      <c r="C1151" s="17">
        <v>49</v>
      </c>
      <c r="D1151" s="20">
        <v>3.82</v>
      </c>
      <c r="E1151" s="20">
        <v>6.12</v>
      </c>
      <c r="F1151" s="20">
        <v>3.8</v>
      </c>
      <c r="G1151" s="13"/>
    </row>
    <row r="1152" spans="1:7" s="14" customFormat="1">
      <c r="A1152"/>
      <c r="B1152" s="37">
        <v>2001</v>
      </c>
      <c r="C1152" s="17">
        <v>48</v>
      </c>
      <c r="D1152" s="20">
        <v>3.84</v>
      </c>
      <c r="E1152" s="20">
        <v>6.16</v>
      </c>
      <c r="F1152" s="20">
        <v>3.83</v>
      </c>
      <c r="G1152" s="13"/>
    </row>
    <row r="1153" spans="1:7" s="14" customFormat="1">
      <c r="A1153"/>
      <c r="B1153" s="37">
        <v>2001</v>
      </c>
      <c r="C1153" s="17">
        <v>47</v>
      </c>
      <c r="D1153" s="20">
        <v>3.84</v>
      </c>
      <c r="E1153" s="20">
        <v>6.04</v>
      </c>
      <c r="F1153" s="20">
        <v>3.84</v>
      </c>
      <c r="G1153" s="13"/>
    </row>
    <row r="1154" spans="1:7" s="14" customFormat="1">
      <c r="A1154"/>
      <c r="B1154" s="37">
        <v>2001</v>
      </c>
      <c r="C1154" s="17">
        <v>46</v>
      </c>
      <c r="D1154" s="20">
        <v>3.67</v>
      </c>
      <c r="E1154" s="20">
        <v>5.9</v>
      </c>
      <c r="F1154" s="20">
        <v>3.67</v>
      </c>
      <c r="G1154" s="13"/>
    </row>
    <row r="1155" spans="1:7" s="14" customFormat="1">
      <c r="A1155"/>
      <c r="B1155" s="37">
        <v>2001</v>
      </c>
      <c r="C1155" s="17">
        <v>45</v>
      </c>
      <c r="D1155" s="20">
        <v>3.6</v>
      </c>
      <c r="E1155" s="20">
        <v>5.97</v>
      </c>
      <c r="F1155" s="20">
        <v>3.6</v>
      </c>
      <c r="G1155" s="13"/>
    </row>
    <row r="1156" spans="1:7" s="14" customFormat="1">
      <c r="A1156"/>
      <c r="B1156" s="37">
        <v>2001</v>
      </c>
      <c r="C1156" s="17">
        <v>44</v>
      </c>
      <c r="D1156" s="20">
        <v>3.8</v>
      </c>
      <c r="E1156" s="20">
        <v>6.16</v>
      </c>
      <c r="F1156" s="20">
        <v>3.81</v>
      </c>
      <c r="G1156" s="13"/>
    </row>
    <row r="1157" spans="1:7" s="14" customFormat="1">
      <c r="A1157"/>
      <c r="B1157" s="37">
        <v>2001</v>
      </c>
      <c r="C1157" s="17">
        <v>43</v>
      </c>
      <c r="D1157" s="20">
        <v>3.88</v>
      </c>
      <c r="E1157" s="20">
        <v>6.29</v>
      </c>
      <c r="F1157" s="20">
        <v>3.86</v>
      </c>
      <c r="G1157" s="13"/>
    </row>
    <row r="1158" spans="1:7" s="14" customFormat="1">
      <c r="A1158"/>
      <c r="B1158" s="37">
        <v>2001</v>
      </c>
      <c r="C1158" s="17">
        <v>42</v>
      </c>
      <c r="D1158" s="20">
        <v>3.95</v>
      </c>
      <c r="E1158" s="20">
        <v>6.35</v>
      </c>
      <c r="F1158" s="20">
        <v>3.92</v>
      </c>
      <c r="G1158" s="13"/>
    </row>
    <row r="1159" spans="1:7" s="14" customFormat="1">
      <c r="A1159"/>
      <c r="B1159" s="37">
        <v>2001</v>
      </c>
      <c r="C1159" s="17">
        <v>41</v>
      </c>
      <c r="D1159" s="20">
        <v>3.92</v>
      </c>
      <c r="E1159" s="20">
        <v>6.37</v>
      </c>
      <c r="F1159" s="20">
        <v>3.9</v>
      </c>
      <c r="G1159" s="13"/>
    </row>
    <row r="1160" spans="1:7" s="14" customFormat="1">
      <c r="A1160"/>
      <c r="B1160" s="37">
        <v>2001</v>
      </c>
      <c r="C1160" s="17">
        <v>40</v>
      </c>
      <c r="D1160" s="20">
        <v>3.97</v>
      </c>
      <c r="E1160" s="20">
        <v>6.37</v>
      </c>
      <c r="F1160" s="20">
        <v>3.97</v>
      </c>
      <c r="G1160" s="13"/>
    </row>
    <row r="1161" spans="1:7" s="14" customFormat="1">
      <c r="A1161"/>
      <c r="B1161" s="37">
        <v>2001</v>
      </c>
      <c r="C1161" s="17">
        <v>39</v>
      </c>
      <c r="D1161" s="20">
        <v>4.0999999999999996</v>
      </c>
      <c r="E1161" s="20">
        <v>6.58</v>
      </c>
      <c r="F1161" s="20">
        <v>4.08</v>
      </c>
      <c r="G1161" s="13"/>
    </row>
    <row r="1162" spans="1:7" s="14" customFormat="1">
      <c r="A1162"/>
      <c r="B1162" s="37">
        <v>2001</v>
      </c>
      <c r="C1162" s="17">
        <v>38</v>
      </c>
      <c r="D1162" s="20">
        <v>4.26</v>
      </c>
      <c r="E1162" s="20">
        <v>6.56</v>
      </c>
      <c r="F1162" s="20">
        <v>4.21</v>
      </c>
      <c r="G1162" s="13"/>
    </row>
    <row r="1163" spans="1:7" s="14" customFormat="1">
      <c r="A1163"/>
      <c r="B1163" s="37">
        <v>2001</v>
      </c>
      <c r="C1163" s="17">
        <v>37</v>
      </c>
      <c r="D1163" s="20">
        <v>4.57</v>
      </c>
      <c r="E1163" s="20">
        <v>6.57</v>
      </c>
      <c r="F1163" s="20">
        <v>4.55</v>
      </c>
      <c r="G1163" s="13"/>
    </row>
    <row r="1164" spans="1:7" s="14" customFormat="1">
      <c r="A1164"/>
      <c r="B1164" s="37">
        <v>2001</v>
      </c>
      <c r="C1164" s="17">
        <v>36</v>
      </c>
      <c r="D1164" s="20">
        <v>4.7</v>
      </c>
      <c r="E1164" s="20">
        <v>6.62</v>
      </c>
      <c r="F1164" s="20">
        <v>4.59</v>
      </c>
      <c r="G1164" s="13"/>
    </row>
    <row r="1165" spans="1:7" s="14" customFormat="1">
      <c r="A1165"/>
      <c r="B1165" s="37">
        <v>2001</v>
      </c>
      <c r="C1165" s="17">
        <v>35</v>
      </c>
      <c r="D1165" s="20">
        <v>4.72</v>
      </c>
      <c r="E1165" s="20">
        <v>6.67</v>
      </c>
      <c r="F1165" s="20">
        <v>4.6900000000000004</v>
      </c>
      <c r="G1165" s="13"/>
    </row>
    <row r="1166" spans="1:7" s="14" customFormat="1">
      <c r="A1166"/>
      <c r="B1166" s="37">
        <v>2001</v>
      </c>
      <c r="C1166" s="17">
        <v>34</v>
      </c>
      <c r="D1166" s="20">
        <v>4.7</v>
      </c>
      <c r="E1166" s="20">
        <v>6.59</v>
      </c>
      <c r="F1166" s="20">
        <v>4.68</v>
      </c>
      <c r="G1166" s="13"/>
    </row>
    <row r="1167" spans="1:7" s="14" customFormat="1">
      <c r="A1167"/>
      <c r="B1167" s="37">
        <v>2001</v>
      </c>
      <c r="C1167" s="17">
        <v>33</v>
      </c>
      <c r="D1167" s="20">
        <v>4.7300000000000004</v>
      </c>
      <c r="E1167" s="20">
        <v>6.7</v>
      </c>
      <c r="F1167" s="20">
        <v>4.6900000000000004</v>
      </c>
      <c r="G1167" s="13"/>
    </row>
    <row r="1168" spans="1:7" s="14" customFormat="1">
      <c r="A1168"/>
      <c r="B1168" s="37">
        <v>2001</v>
      </c>
      <c r="C1168" s="17">
        <v>32</v>
      </c>
      <c r="D1168" s="20">
        <v>4.8099999999999996</v>
      </c>
      <c r="E1168" s="20">
        <v>6.85</v>
      </c>
      <c r="F1168" s="20">
        <v>4.7699999999999996</v>
      </c>
      <c r="G1168" s="13"/>
    </row>
    <row r="1169" spans="1:7" s="14" customFormat="1">
      <c r="A1169"/>
      <c r="B1169" s="37">
        <v>2001</v>
      </c>
      <c r="C1169" s="17">
        <v>31</v>
      </c>
      <c r="D1169" s="20">
        <v>4.8499999999999996</v>
      </c>
      <c r="E1169" s="20">
        <v>7.07</v>
      </c>
      <c r="F1169" s="20">
        <v>4.84</v>
      </c>
      <c r="G1169" s="13"/>
    </row>
    <row r="1170" spans="1:7" s="14" customFormat="1">
      <c r="A1170"/>
      <c r="B1170" s="37">
        <v>2001</v>
      </c>
      <c r="C1170" s="17">
        <v>30</v>
      </c>
      <c r="D1170" s="20">
        <v>4.8899999999999997</v>
      </c>
      <c r="E1170" s="20">
        <v>7.12</v>
      </c>
      <c r="F1170" s="20">
        <v>4.87</v>
      </c>
      <c r="G1170" s="13"/>
    </row>
    <row r="1171" spans="1:7" s="14" customFormat="1">
      <c r="A1171"/>
      <c r="B1171" s="37">
        <v>2001</v>
      </c>
      <c r="C1171" s="17">
        <v>29</v>
      </c>
      <c r="D1171" s="20">
        <v>4.9400000000000004</v>
      </c>
      <c r="E1171" s="20">
        <v>7.16</v>
      </c>
      <c r="F1171" s="20">
        <v>4.93</v>
      </c>
      <c r="G1171" s="13"/>
    </row>
    <row r="1172" spans="1:7" s="14" customFormat="1">
      <c r="A1172"/>
      <c r="B1172" s="37">
        <v>2001</v>
      </c>
      <c r="C1172" s="17">
        <v>28</v>
      </c>
      <c r="D1172" s="20">
        <v>4.99</v>
      </c>
      <c r="E1172" s="20">
        <v>7.11</v>
      </c>
      <c r="F1172" s="20">
        <v>4.97</v>
      </c>
      <c r="G1172" s="13"/>
    </row>
    <row r="1173" spans="1:7" s="14" customFormat="1">
      <c r="A1173"/>
      <c r="B1173" s="37">
        <v>2001</v>
      </c>
      <c r="C1173" s="17">
        <v>27</v>
      </c>
      <c r="D1173" s="20">
        <v>4.97</v>
      </c>
      <c r="E1173" s="20">
        <v>7.09</v>
      </c>
      <c r="F1173" s="20">
        <v>4.96</v>
      </c>
      <c r="G1173" s="13"/>
    </row>
    <row r="1174" spans="1:7" s="14" customFormat="1">
      <c r="A1174"/>
      <c r="B1174" s="37">
        <v>2001</v>
      </c>
      <c r="C1174" s="17">
        <v>26</v>
      </c>
      <c r="D1174" s="20">
        <v>4.9400000000000004</v>
      </c>
      <c r="E1174" s="20">
        <v>7.07</v>
      </c>
      <c r="F1174" s="20">
        <v>4.8899999999999997</v>
      </c>
      <c r="G1174" s="13"/>
    </row>
    <row r="1175" spans="1:7" s="14" customFormat="1">
      <c r="A1175"/>
      <c r="B1175" s="37">
        <v>2001</v>
      </c>
      <c r="C1175" s="17">
        <v>25</v>
      </c>
      <c r="D1175" s="20">
        <v>4.99</v>
      </c>
      <c r="E1175" s="20">
        <v>7.14</v>
      </c>
      <c r="F1175" s="20">
        <v>4.9800000000000004</v>
      </c>
      <c r="G1175" s="13"/>
    </row>
    <row r="1176" spans="1:7" s="14" customFormat="1">
      <c r="A1176"/>
      <c r="B1176" s="37">
        <v>2001</v>
      </c>
      <c r="C1176" s="17">
        <v>24</v>
      </c>
      <c r="D1176" s="20">
        <v>4.99</v>
      </c>
      <c r="E1176" s="20">
        <v>7.12</v>
      </c>
      <c r="F1176" s="20">
        <v>4.9800000000000004</v>
      </c>
      <c r="G1176" s="13"/>
    </row>
    <row r="1177" spans="1:7" s="14" customFormat="1">
      <c r="A1177"/>
      <c r="B1177" s="37">
        <v>2001</v>
      </c>
      <c r="C1177" s="17">
        <v>23</v>
      </c>
      <c r="D1177" s="20">
        <v>4.97</v>
      </c>
      <c r="E1177" s="20">
        <v>7.18</v>
      </c>
      <c r="F1177" s="20">
        <v>4.9400000000000004</v>
      </c>
      <c r="G1177" s="13"/>
    </row>
    <row r="1178" spans="1:7" s="14" customFormat="1">
      <c r="A1178"/>
      <c r="B1178" s="37">
        <v>2001</v>
      </c>
      <c r="C1178" s="17">
        <v>22</v>
      </c>
      <c r="D1178" s="20">
        <v>5.0599999999999996</v>
      </c>
      <c r="E1178" s="20">
        <v>7.17</v>
      </c>
      <c r="F1178" s="20">
        <v>5.05</v>
      </c>
      <c r="G1178" s="13"/>
    </row>
    <row r="1179" spans="1:7" s="14" customFormat="1">
      <c r="A1179"/>
      <c r="B1179" s="37">
        <v>2001</v>
      </c>
      <c r="C1179" s="17">
        <v>21</v>
      </c>
      <c r="D1179" s="20">
        <v>5.09</v>
      </c>
      <c r="E1179" s="20">
        <v>7.12</v>
      </c>
      <c r="F1179" s="20">
        <v>5.07</v>
      </c>
      <c r="G1179" s="13"/>
    </row>
    <row r="1180" spans="1:7" s="14" customFormat="1">
      <c r="A1180"/>
      <c r="B1180" s="37">
        <v>2001</v>
      </c>
      <c r="C1180" s="17">
        <v>20</v>
      </c>
      <c r="D1180" s="20">
        <v>5.0599999999999996</v>
      </c>
      <c r="E1180" s="20">
        <v>7.05</v>
      </c>
      <c r="F1180" s="20">
        <v>5.05</v>
      </c>
      <c r="G1180" s="13"/>
    </row>
    <row r="1181" spans="1:7" s="14" customFormat="1">
      <c r="A1181"/>
      <c r="B1181" s="37">
        <v>2001</v>
      </c>
      <c r="C1181" s="17">
        <v>19</v>
      </c>
      <c r="D1181" s="20">
        <v>5.23</v>
      </c>
      <c r="E1181" s="20">
        <v>6.98</v>
      </c>
      <c r="F1181" s="20">
        <v>5.21</v>
      </c>
      <c r="G1181" s="13"/>
    </row>
    <row r="1182" spans="1:7" s="14" customFormat="1">
      <c r="A1182"/>
      <c r="B1182" s="37">
        <v>2001</v>
      </c>
      <c r="C1182" s="17">
        <v>18</v>
      </c>
      <c r="D1182" s="20">
        <v>5.29</v>
      </c>
      <c r="E1182" s="20">
        <v>7.01</v>
      </c>
      <c r="F1182" s="20">
        <v>5.27</v>
      </c>
      <c r="G1182" s="13"/>
    </row>
    <row r="1183" spans="1:7" s="14" customFormat="1">
      <c r="A1183"/>
      <c r="B1183" s="37">
        <v>2001</v>
      </c>
      <c r="C1183" s="17">
        <v>17</v>
      </c>
      <c r="D1183" s="20">
        <v>5.21</v>
      </c>
      <c r="E1183" s="20">
        <v>6.93</v>
      </c>
      <c r="F1183" s="20">
        <v>5.18</v>
      </c>
      <c r="G1183" s="13"/>
    </row>
    <row r="1184" spans="1:7" s="14" customFormat="1">
      <c r="A1184"/>
      <c r="B1184" s="37">
        <v>2001</v>
      </c>
      <c r="C1184" s="17">
        <v>16</v>
      </c>
      <c r="D1184" s="20">
        <v>5.16</v>
      </c>
      <c r="E1184" s="20">
        <v>6.76</v>
      </c>
      <c r="F1184" s="20">
        <v>5.12</v>
      </c>
      <c r="G1184" s="13"/>
    </row>
    <row r="1185" spans="1:7" s="14" customFormat="1">
      <c r="A1185"/>
      <c r="B1185" s="37">
        <v>2001</v>
      </c>
      <c r="C1185" s="17">
        <v>15</v>
      </c>
      <c r="D1185" s="20">
        <v>4.92</v>
      </c>
      <c r="E1185" s="20">
        <v>6.63</v>
      </c>
      <c r="F1185" s="20">
        <v>4.9000000000000004</v>
      </c>
      <c r="G1185" s="13"/>
    </row>
    <row r="1186" spans="1:7" s="14" customFormat="1">
      <c r="A1186"/>
      <c r="B1186" s="37">
        <v>2001</v>
      </c>
      <c r="C1186" s="17">
        <v>14</v>
      </c>
      <c r="D1186" s="20">
        <v>4.92</v>
      </c>
      <c r="E1186" s="20">
        <v>6.63</v>
      </c>
      <c r="F1186" s="20">
        <v>4.91</v>
      </c>
      <c r="G1186" s="13"/>
    </row>
    <row r="1187" spans="1:7" s="14" customFormat="1">
      <c r="A1187"/>
      <c r="B1187" s="37">
        <v>2001</v>
      </c>
      <c r="C1187" s="17">
        <v>13</v>
      </c>
      <c r="D1187" s="20">
        <v>4.91</v>
      </c>
      <c r="E1187" s="20">
        <v>6.62</v>
      </c>
      <c r="F1187" s="20">
        <v>4.91</v>
      </c>
      <c r="G1187" s="13"/>
    </row>
    <row r="1188" spans="1:7" s="14" customFormat="1">
      <c r="A1188"/>
      <c r="B1188" s="37">
        <v>2001</v>
      </c>
      <c r="C1188" s="17">
        <v>12</v>
      </c>
      <c r="D1188" s="20">
        <v>5.01</v>
      </c>
      <c r="E1188" s="20">
        <v>6.74</v>
      </c>
      <c r="F1188" s="20">
        <v>5</v>
      </c>
      <c r="G1188" s="13"/>
    </row>
    <row r="1189" spans="1:7" s="14" customFormat="1">
      <c r="A1189"/>
      <c r="B1189" s="37">
        <v>2001</v>
      </c>
      <c r="C1189" s="17">
        <v>11</v>
      </c>
      <c r="D1189" s="20">
        <v>5.0999999999999996</v>
      </c>
      <c r="E1189" s="20">
        <v>6.83</v>
      </c>
      <c r="F1189" s="20">
        <v>5.07</v>
      </c>
      <c r="G1189" s="13"/>
    </row>
    <row r="1190" spans="1:7" s="14" customFormat="1">
      <c r="A1190"/>
      <c r="B1190" s="37">
        <v>2001</v>
      </c>
      <c r="C1190" s="17">
        <v>10</v>
      </c>
      <c r="D1190" s="20">
        <v>5.1100000000000003</v>
      </c>
      <c r="E1190" s="20">
        <v>6.94</v>
      </c>
      <c r="F1190" s="20">
        <v>5.0999999999999996</v>
      </c>
      <c r="G1190" s="13"/>
    </row>
    <row r="1191" spans="1:7" s="14" customFormat="1">
      <c r="A1191"/>
      <c r="B1191" s="37">
        <v>2001</v>
      </c>
      <c r="C1191" s="17">
        <v>9</v>
      </c>
      <c r="D1191" s="20">
        <v>5.09</v>
      </c>
      <c r="E1191" s="20">
        <v>7.16</v>
      </c>
      <c r="F1191" s="20">
        <v>5.09</v>
      </c>
      <c r="G1191" s="13"/>
    </row>
    <row r="1192" spans="1:7" s="14" customFormat="1">
      <c r="A1192"/>
      <c r="B1192" s="37">
        <v>2001</v>
      </c>
      <c r="C1192" s="17">
        <v>8</v>
      </c>
      <c r="D1192" s="20">
        <v>5.19</v>
      </c>
      <c r="E1192" s="20">
        <v>7.13</v>
      </c>
      <c r="F1192" s="20">
        <v>5.17</v>
      </c>
      <c r="G1192" s="13"/>
    </row>
    <row r="1193" spans="1:7" s="14" customFormat="1">
      <c r="A1193"/>
      <c r="B1193" s="37">
        <v>2001</v>
      </c>
      <c r="C1193" s="17">
        <v>7</v>
      </c>
      <c r="D1193" s="20">
        <v>5.13</v>
      </c>
      <c r="E1193" s="20">
        <v>7.13</v>
      </c>
      <c r="F1193" s="20">
        <v>5.0999999999999996</v>
      </c>
      <c r="G1193" s="13"/>
    </row>
    <row r="1194" spans="1:7" s="14" customFormat="1">
      <c r="A1194"/>
      <c r="B1194" s="37">
        <v>2001</v>
      </c>
      <c r="C1194" s="17">
        <v>6</v>
      </c>
      <c r="D1194" s="20">
        <v>5.16</v>
      </c>
      <c r="E1194" s="20">
        <v>7.11</v>
      </c>
      <c r="F1194" s="20">
        <v>5.12</v>
      </c>
      <c r="G1194" s="13"/>
    </row>
    <row r="1195" spans="1:7" s="14" customFormat="1">
      <c r="A1195"/>
      <c r="B1195" s="37">
        <v>2001</v>
      </c>
      <c r="C1195" s="17">
        <v>5</v>
      </c>
      <c r="D1195" s="20">
        <v>5.14</v>
      </c>
      <c r="E1195" s="20">
        <v>7.25</v>
      </c>
      <c r="F1195" s="20">
        <v>5.12</v>
      </c>
      <c r="G1195" s="13"/>
    </row>
    <row r="1196" spans="1:7" s="14" customFormat="1">
      <c r="A1196"/>
      <c r="B1196" s="37">
        <v>2001</v>
      </c>
      <c r="C1196" s="17">
        <v>4</v>
      </c>
      <c r="D1196" s="20">
        <v>5.21</v>
      </c>
      <c r="E1196" s="20">
        <v>7.25</v>
      </c>
      <c r="F1196" s="20">
        <v>5.19</v>
      </c>
      <c r="G1196" s="13"/>
    </row>
    <row r="1197" spans="1:7" s="14" customFormat="1">
      <c r="A1197"/>
      <c r="B1197" s="37">
        <v>2001</v>
      </c>
      <c r="C1197" s="17">
        <v>3</v>
      </c>
      <c r="D1197" s="20">
        <v>5.16</v>
      </c>
      <c r="E1197" s="20">
        <v>7.25</v>
      </c>
      <c r="F1197" s="20">
        <v>5.14</v>
      </c>
      <c r="G1197" s="13"/>
    </row>
    <row r="1198" spans="1:7" s="14" customFormat="1">
      <c r="A1198"/>
      <c r="B1198" s="37">
        <v>2001</v>
      </c>
      <c r="C1198" s="17">
        <v>2</v>
      </c>
      <c r="D1198" s="20">
        <v>5.07</v>
      </c>
      <c r="E1198" s="20">
        <v>7.35</v>
      </c>
      <c r="F1198" s="20">
        <v>5.04</v>
      </c>
      <c r="G1198" s="13"/>
    </row>
    <row r="1199" spans="1:7" s="14" customFormat="1">
      <c r="A1199"/>
      <c r="B1199" s="37">
        <v>2000</v>
      </c>
      <c r="C1199" s="17">
        <v>1</v>
      </c>
      <c r="D1199" s="20">
        <v>5.17</v>
      </c>
      <c r="E1199" s="39">
        <v>7</v>
      </c>
      <c r="F1199" s="20">
        <v>5.05</v>
      </c>
      <c r="G1199" s="13"/>
    </row>
    <row r="1200" spans="1:7" s="14" customFormat="1">
      <c r="A1200"/>
      <c r="B1200" s="37">
        <v>2000</v>
      </c>
      <c r="C1200" s="17">
        <v>52</v>
      </c>
      <c r="D1200" s="20">
        <v>5.47</v>
      </c>
      <c r="E1200" s="20">
        <v>7.24</v>
      </c>
      <c r="F1200" s="20">
        <v>5.13</v>
      </c>
      <c r="G1200" s="13"/>
    </row>
    <row r="1201" spans="1:7" s="14" customFormat="1">
      <c r="A1201"/>
      <c r="B1201" s="37">
        <v>2000</v>
      </c>
      <c r="C1201" s="17">
        <v>51</v>
      </c>
      <c r="D1201" s="20">
        <v>5.46</v>
      </c>
      <c r="E1201" s="20">
        <v>7.28</v>
      </c>
      <c r="F1201" s="20">
        <v>5.33</v>
      </c>
      <c r="G1201" s="13"/>
    </row>
    <row r="1202" spans="1:7" s="14" customFormat="1">
      <c r="A1202"/>
      <c r="B1202" s="37">
        <v>2000</v>
      </c>
      <c r="C1202" s="17">
        <v>50</v>
      </c>
      <c r="D1202" s="20">
        <v>5.48</v>
      </c>
      <c r="E1202" s="20">
        <v>7.34</v>
      </c>
      <c r="F1202" s="20">
        <v>5.38</v>
      </c>
      <c r="G1202" s="13"/>
    </row>
    <row r="1203" spans="1:7" s="14" customFormat="1">
      <c r="A1203"/>
      <c r="B1203" s="37">
        <v>2000</v>
      </c>
      <c r="C1203" s="17">
        <v>49</v>
      </c>
      <c r="D1203" s="20">
        <v>5.58</v>
      </c>
      <c r="E1203" s="20">
        <v>7.28</v>
      </c>
      <c r="F1203" s="20">
        <v>5.58</v>
      </c>
      <c r="G1203" s="13"/>
    </row>
    <row r="1204" spans="1:7" s="14" customFormat="1">
      <c r="A1204"/>
      <c r="B1204" s="37">
        <v>2000</v>
      </c>
      <c r="C1204" s="17">
        <v>48</v>
      </c>
      <c r="D1204" s="20">
        <v>5.68</v>
      </c>
      <c r="E1204" s="20">
        <v>7.37</v>
      </c>
      <c r="F1204" s="20">
        <v>5.61</v>
      </c>
      <c r="G1204" s="13"/>
    </row>
    <row r="1205" spans="1:7" s="14" customFormat="1">
      <c r="A1205"/>
      <c r="B1205" s="37">
        <v>2000</v>
      </c>
      <c r="C1205" s="17">
        <v>47</v>
      </c>
      <c r="D1205" s="20">
        <v>5.72</v>
      </c>
      <c r="E1205" s="20">
        <v>7.34</v>
      </c>
      <c r="F1205" s="20">
        <v>5.63</v>
      </c>
      <c r="G1205" s="13"/>
    </row>
    <row r="1206" spans="1:7" s="14" customFormat="1">
      <c r="A1206"/>
      <c r="B1206" s="37">
        <v>2000</v>
      </c>
      <c r="C1206" s="17">
        <v>46</v>
      </c>
      <c r="D1206" s="20">
        <v>5.72</v>
      </c>
      <c r="E1206" s="20">
        <v>7.41</v>
      </c>
      <c r="F1206" s="20">
        <v>5.61</v>
      </c>
      <c r="G1206" s="13"/>
    </row>
    <row r="1207" spans="1:7" s="14" customFormat="1">
      <c r="A1207"/>
      <c r="B1207" s="37">
        <v>2000</v>
      </c>
      <c r="C1207" s="17">
        <v>45</v>
      </c>
      <c r="D1207" s="20">
        <v>5.74</v>
      </c>
      <c r="E1207" s="20">
        <v>7.5</v>
      </c>
      <c r="F1207" s="20">
        <v>5.66</v>
      </c>
      <c r="G1207" s="13"/>
    </row>
    <row r="1208" spans="1:7" s="14" customFormat="1">
      <c r="A1208"/>
      <c r="B1208" s="37">
        <v>2000</v>
      </c>
      <c r="C1208" s="17">
        <v>44</v>
      </c>
      <c r="D1208" s="20">
        <v>5.96</v>
      </c>
      <c r="E1208" s="20">
        <v>7.58</v>
      </c>
      <c r="F1208" s="20">
        <v>5.69</v>
      </c>
      <c r="G1208" s="13"/>
    </row>
    <row r="1209" spans="1:7" s="14" customFormat="1">
      <c r="A1209"/>
      <c r="B1209" s="37">
        <v>2000</v>
      </c>
      <c r="C1209" s="17">
        <v>43</v>
      </c>
      <c r="D1209" s="20">
        <v>5.92</v>
      </c>
      <c r="E1209" s="20">
        <v>7.71</v>
      </c>
      <c r="F1209" s="20">
        <v>5.74</v>
      </c>
      <c r="G1209" s="13"/>
    </row>
    <row r="1210" spans="1:7" s="14" customFormat="1">
      <c r="A1210"/>
      <c r="B1210" s="37">
        <v>2000</v>
      </c>
      <c r="C1210" s="17">
        <v>42</v>
      </c>
      <c r="D1210" s="20">
        <v>5.9</v>
      </c>
      <c r="E1210" s="20">
        <v>7.71</v>
      </c>
      <c r="F1210" s="20">
        <v>6.01</v>
      </c>
      <c r="G1210" s="13"/>
    </row>
    <row r="1211" spans="1:7" s="14" customFormat="1">
      <c r="A1211"/>
      <c r="B1211" s="37">
        <v>2000</v>
      </c>
      <c r="C1211" s="17">
        <v>41</v>
      </c>
      <c r="D1211" s="20">
        <v>5.83</v>
      </c>
      <c r="E1211" s="20">
        <v>7.81</v>
      </c>
      <c r="F1211" s="20">
        <v>5.74</v>
      </c>
      <c r="G1211" s="13"/>
    </row>
    <row r="1212" spans="1:7" s="14" customFormat="1">
      <c r="A1212"/>
      <c r="B1212" s="37">
        <v>2000</v>
      </c>
      <c r="C1212" s="17">
        <v>40</v>
      </c>
      <c r="D1212" s="20">
        <v>5.96</v>
      </c>
      <c r="E1212" s="20">
        <v>8.06</v>
      </c>
      <c r="F1212" s="20">
        <v>5.82</v>
      </c>
      <c r="G1212" s="13"/>
    </row>
    <row r="1213" spans="1:7" s="14" customFormat="1">
      <c r="A1213"/>
      <c r="B1213" s="37">
        <v>2000</v>
      </c>
      <c r="C1213" s="17">
        <v>39</v>
      </c>
      <c r="D1213" s="20">
        <v>6.23</v>
      </c>
      <c r="E1213" s="20">
        <v>8.0399999999999991</v>
      </c>
      <c r="F1213" s="20">
        <v>6.08</v>
      </c>
      <c r="G1213" s="13"/>
    </row>
    <row r="1214" spans="1:7" s="14" customFormat="1">
      <c r="A1214"/>
      <c r="B1214" s="37">
        <v>2000</v>
      </c>
      <c r="C1214" s="17">
        <v>38</v>
      </c>
      <c r="D1214" s="20">
        <v>6.41</v>
      </c>
      <c r="E1214" s="20">
        <v>8.14</v>
      </c>
      <c r="F1214" s="20">
        <v>6.24</v>
      </c>
      <c r="G1214" s="13"/>
    </row>
    <row r="1215" spans="1:7" s="14" customFormat="1">
      <c r="A1215"/>
      <c r="B1215" s="37">
        <v>2000</v>
      </c>
      <c r="C1215" s="17">
        <v>37</v>
      </c>
      <c r="D1215" s="20">
        <v>6.26</v>
      </c>
      <c r="E1215" s="20">
        <v>8.0500000000000007</v>
      </c>
      <c r="F1215" s="20">
        <v>6.11</v>
      </c>
      <c r="G1215" s="13"/>
    </row>
    <row r="1216" spans="1:7" s="14" customFormat="1">
      <c r="A1216"/>
      <c r="B1216" s="37">
        <v>2000</v>
      </c>
      <c r="C1216" s="17">
        <v>36</v>
      </c>
      <c r="D1216" s="20">
        <v>6.08</v>
      </c>
      <c r="E1216" s="20">
        <v>7.96</v>
      </c>
      <c r="F1216" s="20">
        <v>5.88</v>
      </c>
      <c r="G1216" s="13"/>
    </row>
    <row r="1217" spans="1:7" s="14" customFormat="1">
      <c r="A1217"/>
      <c r="B1217" s="37">
        <v>2000</v>
      </c>
      <c r="C1217" s="17">
        <v>35</v>
      </c>
      <c r="D1217" s="20">
        <v>6.12</v>
      </c>
      <c r="E1217" s="20">
        <v>7.99</v>
      </c>
      <c r="F1217" s="20">
        <v>6</v>
      </c>
      <c r="G1217" s="13"/>
    </row>
    <row r="1218" spans="1:7" s="14" customFormat="1">
      <c r="A1218"/>
      <c r="B1218" s="37">
        <v>2000</v>
      </c>
      <c r="C1218" s="17">
        <v>34</v>
      </c>
      <c r="D1218" s="20">
        <v>6.16</v>
      </c>
      <c r="E1218" s="20">
        <v>8.0399999999999991</v>
      </c>
      <c r="F1218" s="20">
        <v>6.03</v>
      </c>
      <c r="G1218" s="13"/>
    </row>
    <row r="1219" spans="1:7" s="14" customFormat="1">
      <c r="A1219"/>
      <c r="B1219" s="37">
        <v>2000</v>
      </c>
      <c r="C1219" s="17">
        <v>33</v>
      </c>
      <c r="D1219" s="20">
        <v>6.15</v>
      </c>
      <c r="E1219" s="20">
        <v>7.93</v>
      </c>
      <c r="F1219" s="20">
        <v>6.06</v>
      </c>
      <c r="G1219" s="13"/>
    </row>
    <row r="1220" spans="1:7" s="14" customFormat="1">
      <c r="A1220"/>
      <c r="B1220" s="37">
        <v>2000</v>
      </c>
      <c r="C1220" s="17">
        <v>32</v>
      </c>
      <c r="D1220" s="20">
        <v>6.15</v>
      </c>
      <c r="E1220" s="20">
        <v>8.07</v>
      </c>
      <c r="F1220" s="20">
        <v>5.96</v>
      </c>
      <c r="G1220" s="13"/>
    </row>
    <row r="1221" spans="1:7" s="14" customFormat="1">
      <c r="A1221"/>
      <c r="B1221" s="37">
        <v>2000</v>
      </c>
      <c r="C1221" s="17">
        <v>31</v>
      </c>
      <c r="D1221" s="20">
        <v>6.23</v>
      </c>
      <c r="E1221" s="20">
        <v>8.09</v>
      </c>
      <c r="F1221" s="20">
        <v>6.07</v>
      </c>
      <c r="G1221" s="13"/>
    </row>
    <row r="1222" spans="1:7" s="14" customFormat="1">
      <c r="A1222"/>
      <c r="B1222" s="37">
        <v>2000</v>
      </c>
      <c r="C1222" s="17">
        <v>30</v>
      </c>
      <c r="D1222" s="20">
        <v>6.33</v>
      </c>
      <c r="E1222" s="20">
        <v>8.1</v>
      </c>
      <c r="F1222" s="20">
        <v>6.12</v>
      </c>
      <c r="G1222" s="13"/>
    </row>
    <row r="1223" spans="1:7" s="14" customFormat="1">
      <c r="A1223"/>
      <c r="B1223" s="37">
        <v>2000</v>
      </c>
      <c r="C1223" s="17">
        <v>29</v>
      </c>
      <c r="D1223" s="20">
        <v>6.38</v>
      </c>
      <c r="E1223" s="20">
        <v>8.15</v>
      </c>
      <c r="F1223" s="20">
        <v>6.14</v>
      </c>
      <c r="G1223" s="13"/>
    </row>
    <row r="1224" spans="1:7" s="14" customFormat="1">
      <c r="A1224"/>
      <c r="B1224" s="37">
        <v>2000</v>
      </c>
      <c r="C1224" s="17">
        <v>28</v>
      </c>
      <c r="D1224" s="20">
        <v>6.34</v>
      </c>
      <c r="E1224" s="20">
        <v>8.18</v>
      </c>
      <c r="F1224" s="20">
        <v>6.15</v>
      </c>
      <c r="G1224" s="13"/>
    </row>
    <row r="1225" spans="1:7" s="14" customFormat="1">
      <c r="A1225"/>
      <c r="B1225" s="37">
        <v>2000</v>
      </c>
      <c r="C1225" s="17">
        <v>27</v>
      </c>
      <c r="D1225" s="20">
        <v>6.07</v>
      </c>
      <c r="E1225" s="20">
        <v>7.59</v>
      </c>
      <c r="F1225" s="20">
        <v>6.04</v>
      </c>
      <c r="G1225" s="13"/>
    </row>
    <row r="1226" spans="1:7" s="14" customFormat="1">
      <c r="A1226"/>
      <c r="B1226" s="37">
        <v>2000</v>
      </c>
      <c r="C1226" s="17">
        <v>26</v>
      </c>
      <c r="D1226" s="20">
        <v>5.94</v>
      </c>
      <c r="E1226" s="20">
        <v>7.63</v>
      </c>
      <c r="F1226" s="20">
        <v>5.94</v>
      </c>
      <c r="G1226" s="13"/>
    </row>
    <row r="1227" spans="1:7" s="14" customFormat="1">
      <c r="A1227"/>
      <c r="B1227" s="37">
        <v>2000</v>
      </c>
      <c r="C1227" s="17">
        <v>25</v>
      </c>
      <c r="D1227" s="20">
        <v>5.87</v>
      </c>
      <c r="E1227" s="20">
        <v>7.57</v>
      </c>
      <c r="F1227" s="20">
        <v>5.87</v>
      </c>
      <c r="G1227" s="13"/>
    </row>
    <row r="1228" spans="1:7" s="14" customFormat="1">
      <c r="A1228"/>
      <c r="B1228" s="37">
        <v>2000</v>
      </c>
      <c r="C1228" s="17">
        <v>24</v>
      </c>
      <c r="D1228" s="20">
        <v>5.85</v>
      </c>
      <c r="E1228" s="20">
        <v>7.53</v>
      </c>
      <c r="F1228" s="20">
        <v>5.85</v>
      </c>
      <c r="G1228" s="13"/>
    </row>
    <row r="1229" spans="1:7" s="14" customFormat="1">
      <c r="A1229"/>
      <c r="B1229" s="37">
        <v>2000</v>
      </c>
      <c r="C1229" s="17">
        <v>23</v>
      </c>
      <c r="D1229" s="20">
        <v>5.7</v>
      </c>
      <c r="E1229" s="20">
        <v>7.52</v>
      </c>
      <c r="F1229" s="20">
        <v>5.7</v>
      </c>
      <c r="G1229" s="13"/>
    </row>
    <row r="1230" spans="1:7" s="14" customFormat="1">
      <c r="A1230"/>
      <c r="B1230" s="37">
        <v>2000</v>
      </c>
      <c r="C1230" s="17">
        <v>22</v>
      </c>
      <c r="D1230" s="20">
        <v>5.54</v>
      </c>
      <c r="E1230" s="20">
        <v>7.53</v>
      </c>
      <c r="F1230" s="20">
        <v>5.57</v>
      </c>
      <c r="G1230" s="13"/>
    </row>
    <row r="1231" spans="1:7" s="14" customFormat="1">
      <c r="A1231"/>
      <c r="B1231" s="37">
        <v>2000</v>
      </c>
      <c r="C1231" s="17">
        <v>21</v>
      </c>
      <c r="D1231" s="20">
        <v>5.59</v>
      </c>
      <c r="E1231" s="20">
        <v>7.53</v>
      </c>
      <c r="F1231" s="20">
        <v>5.57</v>
      </c>
      <c r="G1231" s="13"/>
    </row>
    <row r="1232" spans="1:7" s="14" customFormat="1">
      <c r="A1232"/>
      <c r="B1232" s="37">
        <v>2000</v>
      </c>
      <c r="C1232" s="17">
        <v>20</v>
      </c>
      <c r="D1232" s="20">
        <v>5.55</v>
      </c>
      <c r="E1232" s="20">
        <v>7.58</v>
      </c>
      <c r="F1232" s="20">
        <v>5.48</v>
      </c>
      <c r="G1232" s="13"/>
    </row>
    <row r="1233" spans="1:7" s="14" customFormat="1">
      <c r="A1233"/>
      <c r="B1233" s="37">
        <v>2000</v>
      </c>
      <c r="C1233" s="17">
        <v>19</v>
      </c>
      <c r="D1233" s="20">
        <v>5.36</v>
      </c>
      <c r="E1233" s="20">
        <v>7.44</v>
      </c>
      <c r="F1233" s="20">
        <v>5.33</v>
      </c>
      <c r="G1233" s="13"/>
    </row>
    <row r="1234" spans="1:7" s="14" customFormat="1">
      <c r="A1234"/>
      <c r="B1234" s="37">
        <v>2000</v>
      </c>
      <c r="C1234" s="17">
        <v>18</v>
      </c>
      <c r="D1234" s="20">
        <v>5.31</v>
      </c>
      <c r="E1234" s="20">
        <v>7.4</v>
      </c>
      <c r="F1234" s="20">
        <v>5.35</v>
      </c>
      <c r="G1234" s="13"/>
    </row>
    <row r="1235" spans="1:7" s="14" customFormat="1">
      <c r="A1235"/>
      <c r="B1235" s="37">
        <v>2000</v>
      </c>
      <c r="C1235" s="17">
        <v>17</v>
      </c>
      <c r="D1235" s="20">
        <v>5.2</v>
      </c>
      <c r="E1235" s="20">
        <v>7.32</v>
      </c>
      <c r="F1235" s="20">
        <v>5.2</v>
      </c>
      <c r="G1235" s="13"/>
    </row>
    <row r="1236" spans="1:7" s="14" customFormat="1">
      <c r="A1236"/>
      <c r="B1236" s="37">
        <v>2000</v>
      </c>
      <c r="C1236" s="17">
        <v>16</v>
      </c>
      <c r="D1236" s="20">
        <v>4.8899999999999997</v>
      </c>
      <c r="E1236" s="20">
        <v>7.22</v>
      </c>
      <c r="F1236" s="20">
        <v>4.91</v>
      </c>
      <c r="G1236" s="13"/>
    </row>
    <row r="1237" spans="1:7" s="14" customFormat="1">
      <c r="A1237"/>
      <c r="B1237" s="37">
        <v>2000</v>
      </c>
      <c r="C1237" s="17">
        <v>15</v>
      </c>
      <c r="D1237" s="20">
        <v>4.8099999999999996</v>
      </c>
      <c r="E1237" s="20">
        <v>7.16</v>
      </c>
      <c r="F1237" s="20">
        <v>4.87</v>
      </c>
      <c r="G1237" s="13"/>
    </row>
    <row r="1238" spans="1:7" s="14" customFormat="1">
      <c r="A1238"/>
      <c r="B1238" s="37">
        <v>2000</v>
      </c>
      <c r="C1238" s="17">
        <v>14</v>
      </c>
      <c r="D1238" s="20">
        <v>4.8</v>
      </c>
      <c r="E1238" s="20">
        <v>7.22</v>
      </c>
      <c r="F1238" s="20">
        <v>4.8099999999999996</v>
      </c>
      <c r="G1238" s="13"/>
    </row>
    <row r="1239" spans="1:7" s="14" customFormat="1">
      <c r="A1239"/>
      <c r="B1239" s="37">
        <v>2000</v>
      </c>
      <c r="C1239" s="17">
        <v>13</v>
      </c>
      <c r="D1239" s="20">
        <v>4.82</v>
      </c>
      <c r="E1239" s="20">
        <v>7.24</v>
      </c>
      <c r="F1239" s="20">
        <v>4.82</v>
      </c>
      <c r="G1239" s="13"/>
    </row>
    <row r="1240" spans="1:7" s="14" customFormat="1">
      <c r="A1240"/>
      <c r="B1240" s="37">
        <v>2000</v>
      </c>
      <c r="C1240" s="17">
        <v>12</v>
      </c>
      <c r="D1240" s="20">
        <v>4.79</v>
      </c>
      <c r="E1240" s="20">
        <v>7.25</v>
      </c>
      <c r="F1240" s="20">
        <v>4.78</v>
      </c>
      <c r="G1240" s="13"/>
    </row>
    <row r="1241" spans="1:7" s="14" customFormat="1">
      <c r="A1241"/>
      <c r="B1241" s="37">
        <v>2000</v>
      </c>
      <c r="C1241" s="17">
        <v>11</v>
      </c>
      <c r="D1241" s="20">
        <v>4.8099999999999996</v>
      </c>
      <c r="E1241" s="20">
        <v>7.26</v>
      </c>
      <c r="F1241" s="20">
        <v>4.79</v>
      </c>
      <c r="G1241" s="13"/>
    </row>
    <row r="1242" spans="1:7" s="14" customFormat="1">
      <c r="A1242"/>
      <c r="B1242" s="37">
        <v>2000</v>
      </c>
      <c r="C1242" s="17">
        <v>10</v>
      </c>
      <c r="D1242" s="20">
        <v>4.7300000000000004</v>
      </c>
      <c r="E1242" s="20">
        <v>7.32</v>
      </c>
      <c r="F1242" s="20">
        <v>4.7</v>
      </c>
      <c r="G1242" s="13"/>
    </row>
    <row r="1243" spans="1:7" s="14" customFormat="1">
      <c r="A1243"/>
      <c r="B1243" s="37">
        <v>2000</v>
      </c>
      <c r="C1243" s="17">
        <v>9</v>
      </c>
      <c r="D1243" s="20">
        <v>4.72</v>
      </c>
      <c r="E1243" s="20">
        <v>7.4</v>
      </c>
      <c r="F1243" s="20">
        <v>4.71</v>
      </c>
      <c r="G1243" s="13"/>
    </row>
    <row r="1244" spans="1:7" s="14" customFormat="1">
      <c r="A1244"/>
      <c r="B1244" s="37">
        <v>2000</v>
      </c>
      <c r="C1244" s="17">
        <v>8</v>
      </c>
      <c r="D1244" s="20">
        <v>4.6900000000000004</v>
      </c>
      <c r="E1244" s="20">
        <v>7.33</v>
      </c>
      <c r="F1244" s="20">
        <v>4.6900000000000004</v>
      </c>
      <c r="G1244" s="13"/>
    </row>
    <row r="1245" spans="1:7" s="14" customFormat="1">
      <c r="A1245"/>
      <c r="B1245" s="37">
        <v>2000</v>
      </c>
      <c r="C1245" s="17">
        <v>7</v>
      </c>
      <c r="D1245" s="20">
        <v>4.63</v>
      </c>
      <c r="E1245" s="20">
        <v>7.45</v>
      </c>
      <c r="F1245" s="20">
        <v>4.59</v>
      </c>
      <c r="G1245" s="13"/>
    </row>
    <row r="1246" spans="1:7" s="14" customFormat="1">
      <c r="A1246"/>
      <c r="B1246" s="37">
        <v>2000</v>
      </c>
      <c r="C1246" s="17">
        <v>6</v>
      </c>
      <c r="D1246" s="20">
        <v>4.63</v>
      </c>
      <c r="E1246" s="20">
        <v>7.41</v>
      </c>
      <c r="F1246" s="20">
        <v>4.5599999999999996</v>
      </c>
      <c r="G1246" s="13"/>
    </row>
    <row r="1247" spans="1:7" s="14" customFormat="1">
      <c r="A1247"/>
      <c r="B1247" s="37">
        <v>2000</v>
      </c>
      <c r="C1247" s="17">
        <v>5</v>
      </c>
      <c r="D1247" s="20">
        <v>4.5199999999999996</v>
      </c>
      <c r="E1247" s="20">
        <v>7.53</v>
      </c>
      <c r="F1247" s="20">
        <v>4.51</v>
      </c>
      <c r="G1247" s="13"/>
    </row>
    <row r="1248" spans="1:7" s="14" customFormat="1">
      <c r="A1248"/>
      <c r="B1248" s="37">
        <v>2000</v>
      </c>
      <c r="C1248" s="17">
        <v>4</v>
      </c>
      <c r="D1248" s="20">
        <v>4.47</v>
      </c>
      <c r="E1248" s="20">
        <v>7.66</v>
      </c>
      <c r="F1248" s="20">
        <v>4.47</v>
      </c>
      <c r="G1248" s="13"/>
    </row>
    <row r="1249" spans="1:7" s="14" customFormat="1">
      <c r="A1249"/>
      <c r="B1249" s="37">
        <v>2000</v>
      </c>
      <c r="C1249" s="17">
        <v>3</v>
      </c>
      <c r="D1249" s="20">
        <v>4.4400000000000004</v>
      </c>
      <c r="E1249" s="20">
        <v>7.61</v>
      </c>
      <c r="F1249" s="20">
        <v>4.4400000000000004</v>
      </c>
      <c r="G1249" s="13"/>
    </row>
    <row r="1250" spans="1:7" s="14" customFormat="1">
      <c r="A1250"/>
      <c r="B1250" s="37">
        <v>2000</v>
      </c>
      <c r="C1250" s="17">
        <v>2</v>
      </c>
      <c r="D1250" s="20">
        <v>4.42</v>
      </c>
      <c r="E1250" s="20">
        <v>7.54</v>
      </c>
      <c r="F1250" s="20">
        <v>4.45</v>
      </c>
      <c r="G1250" s="13"/>
    </row>
    <row r="1251" spans="1:7" s="14" customFormat="1">
      <c r="A1251"/>
      <c r="B1251" s="37">
        <v>1999</v>
      </c>
      <c r="C1251" s="17">
        <v>1</v>
      </c>
      <c r="D1251" s="20">
        <v>4.46</v>
      </c>
      <c r="E1251" s="39">
        <v>7.5</v>
      </c>
      <c r="F1251" s="20">
        <v>4.42</v>
      </c>
      <c r="G1251" s="13"/>
    </row>
    <row r="1252" spans="1:7" s="14" customFormat="1">
      <c r="A1252"/>
      <c r="B1252" s="37">
        <v>1999</v>
      </c>
      <c r="C1252" s="17">
        <v>52</v>
      </c>
      <c r="D1252" s="20">
        <v>4.3499999999999996</v>
      </c>
      <c r="E1252" s="20">
        <v>7.37</v>
      </c>
      <c r="F1252" s="20">
        <v>4.34</v>
      </c>
      <c r="G1252" s="13"/>
    </row>
    <row r="1253" spans="1:7" s="14" customFormat="1">
      <c r="A1253"/>
      <c r="B1253" s="37">
        <v>1999</v>
      </c>
      <c r="C1253" s="17">
        <v>51</v>
      </c>
      <c r="D1253" s="20">
        <v>4.3499999999999996</v>
      </c>
      <c r="E1253" s="20">
        <v>7.44</v>
      </c>
      <c r="F1253" s="20">
        <v>4.33</v>
      </c>
      <c r="G1253" s="13"/>
    </row>
    <row r="1254" spans="1:7" s="14" customFormat="1">
      <c r="A1254"/>
      <c r="B1254" s="37">
        <v>1999</v>
      </c>
      <c r="C1254" s="17">
        <v>50</v>
      </c>
      <c r="D1254" s="20">
        <v>4.3099999999999996</v>
      </c>
      <c r="E1254" s="20">
        <v>7.23</v>
      </c>
      <c r="F1254" s="20">
        <v>4.3099999999999996</v>
      </c>
      <c r="G1254" s="13"/>
    </row>
    <row r="1255" spans="1:7" s="14" customFormat="1">
      <c r="A1255"/>
      <c r="B1255" s="37">
        <v>1999</v>
      </c>
      <c r="C1255" s="17">
        <v>49</v>
      </c>
      <c r="D1255" s="20">
        <v>4.32</v>
      </c>
      <c r="E1255" s="20">
        <v>7.36</v>
      </c>
      <c r="F1255" s="20">
        <v>4.32</v>
      </c>
      <c r="G1255" s="13"/>
    </row>
    <row r="1256" spans="1:7" s="14" customFormat="1">
      <c r="A1256"/>
      <c r="B1256" s="37">
        <v>1999</v>
      </c>
      <c r="C1256" s="17">
        <v>48</v>
      </c>
      <c r="D1256" s="20">
        <v>4.34</v>
      </c>
      <c r="E1256" s="20">
        <v>7.52</v>
      </c>
      <c r="F1256" s="20">
        <v>4.3499999999999996</v>
      </c>
      <c r="G1256" s="13"/>
    </row>
    <row r="1257" spans="1:7" s="14" customFormat="1">
      <c r="A1257"/>
      <c r="B1257" s="37">
        <v>1999</v>
      </c>
      <c r="C1257" s="17">
        <v>47</v>
      </c>
      <c r="D1257" s="20">
        <v>4.3</v>
      </c>
      <c r="E1257" s="20">
        <v>7.51</v>
      </c>
      <c r="F1257" s="20">
        <v>4.3</v>
      </c>
      <c r="G1257" s="13"/>
    </row>
    <row r="1258" spans="1:7" s="14" customFormat="1">
      <c r="A1258"/>
      <c r="B1258" s="37">
        <v>1999</v>
      </c>
      <c r="C1258" s="17">
        <v>46</v>
      </c>
      <c r="D1258" s="20">
        <v>4.21</v>
      </c>
      <c r="E1258" s="20">
        <v>7.55</v>
      </c>
      <c r="F1258" s="20">
        <v>4.1900000000000004</v>
      </c>
      <c r="G1258" s="13"/>
    </row>
    <row r="1259" spans="1:7" s="14" customFormat="1">
      <c r="A1259"/>
      <c r="B1259" s="37">
        <v>1999</v>
      </c>
      <c r="C1259" s="17">
        <v>45</v>
      </c>
      <c r="D1259" s="20">
        <v>4.18</v>
      </c>
      <c r="E1259" s="20">
        <v>7.43</v>
      </c>
      <c r="F1259" s="20">
        <v>4.18</v>
      </c>
      <c r="G1259" s="13"/>
    </row>
    <row r="1260" spans="1:7" s="14" customFormat="1">
      <c r="A1260"/>
      <c r="B1260" s="37">
        <v>1999</v>
      </c>
      <c r="C1260" s="17">
        <v>44</v>
      </c>
      <c r="D1260" s="20">
        <v>4.28</v>
      </c>
      <c r="E1260" s="20">
        <v>7.58</v>
      </c>
      <c r="F1260" s="20">
        <v>4.28</v>
      </c>
      <c r="G1260" s="13"/>
    </row>
    <row r="1261" spans="1:7" s="14" customFormat="1">
      <c r="A1261"/>
      <c r="B1261" s="37">
        <v>1999</v>
      </c>
      <c r="C1261" s="17">
        <v>43</v>
      </c>
      <c r="D1261" s="20">
        <v>4.25</v>
      </c>
      <c r="E1261" s="20">
        <v>7.82</v>
      </c>
      <c r="F1261" s="20">
        <v>4.1100000000000003</v>
      </c>
      <c r="G1261" s="13"/>
    </row>
    <row r="1262" spans="1:7" s="14" customFormat="1">
      <c r="A1262"/>
      <c r="B1262" s="37">
        <v>1999</v>
      </c>
      <c r="C1262" s="17">
        <v>42</v>
      </c>
      <c r="D1262" s="20">
        <v>4.21</v>
      </c>
      <c r="E1262" s="20">
        <v>7.89</v>
      </c>
      <c r="F1262" s="20">
        <v>4.1399999999999997</v>
      </c>
      <c r="G1262" s="13"/>
    </row>
    <row r="1263" spans="1:7" s="14" customFormat="1">
      <c r="A1263"/>
      <c r="B1263" s="37">
        <v>1999</v>
      </c>
      <c r="C1263" s="17">
        <v>41</v>
      </c>
      <c r="D1263" s="20">
        <v>4.13</v>
      </c>
      <c r="E1263" s="20">
        <v>7.83</v>
      </c>
      <c r="F1263" s="20">
        <v>4.1100000000000003</v>
      </c>
      <c r="G1263" s="13"/>
    </row>
    <row r="1264" spans="1:7" s="14" customFormat="1">
      <c r="A1264"/>
      <c r="B1264" s="37">
        <v>1999</v>
      </c>
      <c r="C1264" s="17">
        <v>40</v>
      </c>
      <c r="D1264" s="20">
        <v>4.05</v>
      </c>
      <c r="E1264" s="20">
        <v>7.9</v>
      </c>
      <c r="F1264" s="20">
        <v>3.98</v>
      </c>
      <c r="G1264" s="13"/>
    </row>
    <row r="1265" spans="1:7" s="14" customFormat="1">
      <c r="A1265"/>
      <c r="B1265" s="37">
        <v>1999</v>
      </c>
      <c r="C1265" s="17">
        <v>39</v>
      </c>
      <c r="D1265" s="20">
        <v>3.75</v>
      </c>
      <c r="E1265" s="20">
        <v>8.02</v>
      </c>
      <c r="F1265" s="20">
        <v>3.62</v>
      </c>
      <c r="G1265" s="13"/>
    </row>
    <row r="1266" spans="1:7" s="14" customFormat="1">
      <c r="A1266"/>
      <c r="B1266" s="37">
        <v>1999</v>
      </c>
      <c r="C1266" s="17">
        <v>38</v>
      </c>
      <c r="D1266" s="20">
        <v>3.82</v>
      </c>
      <c r="E1266" s="20">
        <v>8.08</v>
      </c>
      <c r="F1266" s="20">
        <v>3.71</v>
      </c>
      <c r="G1266" s="13"/>
    </row>
    <row r="1267" spans="1:7" s="14" customFormat="1">
      <c r="A1267"/>
      <c r="B1267" s="37">
        <v>1999</v>
      </c>
      <c r="C1267" s="17">
        <v>37</v>
      </c>
      <c r="D1267" s="20">
        <v>3.85</v>
      </c>
      <c r="E1267" s="20">
        <v>8.11</v>
      </c>
      <c r="F1267" s="20">
        <v>3.78</v>
      </c>
      <c r="G1267" s="13"/>
    </row>
    <row r="1268" spans="1:7" s="14" customFormat="1">
      <c r="A1268"/>
      <c r="B1268" s="37">
        <v>1999</v>
      </c>
      <c r="C1268" s="17">
        <v>36</v>
      </c>
      <c r="D1268" s="20">
        <v>3.77</v>
      </c>
      <c r="E1268" s="20">
        <v>8.1199999999999992</v>
      </c>
      <c r="F1268" s="20">
        <v>3.76</v>
      </c>
      <c r="G1268" s="13"/>
    </row>
    <row r="1269" spans="1:7" s="14" customFormat="1">
      <c r="A1269"/>
      <c r="B1269" s="37">
        <v>1999</v>
      </c>
      <c r="C1269" s="17">
        <v>35</v>
      </c>
      <c r="D1269" s="20">
        <v>3.91</v>
      </c>
      <c r="E1269" s="20">
        <v>7.77</v>
      </c>
      <c r="F1269" s="20">
        <v>3.83</v>
      </c>
      <c r="G1269" s="13"/>
    </row>
    <row r="1270" spans="1:7" s="14" customFormat="1">
      <c r="A1270"/>
      <c r="B1270" s="37">
        <v>1999</v>
      </c>
      <c r="C1270" s="17">
        <v>34</v>
      </c>
      <c r="D1270" s="20">
        <v>3.7</v>
      </c>
      <c r="E1270" s="20">
        <v>7.82</v>
      </c>
      <c r="F1270" s="20">
        <v>3.61</v>
      </c>
      <c r="G1270" s="13"/>
    </row>
    <row r="1271" spans="1:7" s="14" customFormat="1">
      <c r="A1271"/>
      <c r="B1271" s="37">
        <v>1999</v>
      </c>
      <c r="C1271" s="17">
        <v>33</v>
      </c>
      <c r="D1271" s="20">
        <v>3.77</v>
      </c>
      <c r="E1271" s="20">
        <v>8.11</v>
      </c>
      <c r="F1271" s="20">
        <v>3.81</v>
      </c>
      <c r="G1271" s="13"/>
    </row>
    <row r="1272" spans="1:7" s="14" customFormat="1">
      <c r="A1272"/>
      <c r="B1272" s="37">
        <v>1999</v>
      </c>
      <c r="C1272" s="17">
        <v>32</v>
      </c>
      <c r="D1272" s="20">
        <v>3.9</v>
      </c>
      <c r="E1272" s="20">
        <v>8.11</v>
      </c>
      <c r="F1272" s="20">
        <v>3.99</v>
      </c>
      <c r="G1272" s="13"/>
    </row>
    <row r="1273" spans="1:7" s="14" customFormat="1">
      <c r="A1273"/>
      <c r="B1273" s="37">
        <v>1999</v>
      </c>
      <c r="C1273" s="17">
        <v>31</v>
      </c>
      <c r="D1273" s="20">
        <v>3.62</v>
      </c>
      <c r="E1273" s="20">
        <v>7.4</v>
      </c>
      <c r="F1273" s="20">
        <v>3.94</v>
      </c>
      <c r="G1273" s="13"/>
    </row>
    <row r="1274" spans="1:7" s="14" customFormat="1">
      <c r="A1274"/>
      <c r="B1274" s="37">
        <v>1999</v>
      </c>
      <c r="C1274" s="17">
        <v>30</v>
      </c>
      <c r="D1274" s="20">
        <v>3.57</v>
      </c>
      <c r="E1274" s="20">
        <v>7.18</v>
      </c>
      <c r="F1274" s="20">
        <v>3.61</v>
      </c>
      <c r="G1274" s="13"/>
    </row>
    <row r="1275" spans="1:7" s="14" customFormat="1">
      <c r="A1275"/>
      <c r="B1275" s="37">
        <v>1999</v>
      </c>
      <c r="C1275" s="17">
        <v>29</v>
      </c>
      <c r="D1275" s="20">
        <v>3.61</v>
      </c>
      <c r="E1275" s="20">
        <v>7.14</v>
      </c>
      <c r="F1275" s="20">
        <v>3.65</v>
      </c>
      <c r="G1275" s="13"/>
    </row>
    <row r="1276" spans="1:7" s="14" customFormat="1">
      <c r="A1276"/>
      <c r="B1276" s="37">
        <v>1999</v>
      </c>
      <c r="C1276" s="17">
        <v>28</v>
      </c>
      <c r="D1276" s="20">
        <v>3.5</v>
      </c>
      <c r="E1276" s="20">
        <v>7.11</v>
      </c>
      <c r="F1276" s="20">
        <v>3.52</v>
      </c>
      <c r="G1276" s="13"/>
    </row>
    <row r="1277" spans="1:7" s="14" customFormat="1">
      <c r="A1277"/>
      <c r="B1277" s="37">
        <v>1999</v>
      </c>
      <c r="C1277" s="17">
        <v>27</v>
      </c>
      <c r="D1277" s="20">
        <v>3.47</v>
      </c>
      <c r="E1277" s="20">
        <v>6.78</v>
      </c>
      <c r="F1277" s="20">
        <v>3.5</v>
      </c>
      <c r="G1277" s="13"/>
    </row>
    <row r="1278" spans="1:7" s="14" customFormat="1">
      <c r="A1278"/>
      <c r="B1278" s="37">
        <v>1999</v>
      </c>
      <c r="C1278" s="17">
        <v>26</v>
      </c>
      <c r="D1278" s="20">
        <v>3.37</v>
      </c>
      <c r="E1278" s="20">
        <v>6.59</v>
      </c>
      <c r="F1278" s="20">
        <v>3.41</v>
      </c>
      <c r="G1278" s="13"/>
    </row>
    <row r="1279" spans="1:7" s="14" customFormat="1">
      <c r="A1279"/>
      <c r="B1279" s="37">
        <v>1999</v>
      </c>
      <c r="C1279" s="17">
        <v>25</v>
      </c>
      <c r="D1279" s="20">
        <v>3.44</v>
      </c>
      <c r="E1279" s="20">
        <v>6.57</v>
      </c>
      <c r="F1279" s="20">
        <v>3.44</v>
      </c>
      <c r="G1279" s="13"/>
    </row>
    <row r="1280" spans="1:7" s="14" customFormat="1">
      <c r="A1280"/>
      <c r="B1280" s="37">
        <v>1999</v>
      </c>
      <c r="C1280" s="17">
        <v>24</v>
      </c>
      <c r="D1280" s="20">
        <v>3.42</v>
      </c>
      <c r="E1280" s="20">
        <v>6.49</v>
      </c>
      <c r="F1280" s="20">
        <v>3.39</v>
      </c>
      <c r="G1280" s="13"/>
    </row>
    <row r="1281" spans="1:7" s="14" customFormat="1">
      <c r="A1281"/>
      <c r="B1281" s="37">
        <v>1999</v>
      </c>
      <c r="C1281" s="17">
        <v>23</v>
      </c>
      <c r="D1281" s="20">
        <v>3.42</v>
      </c>
      <c r="E1281" s="20">
        <v>6.49</v>
      </c>
      <c r="F1281" s="20">
        <v>3.42</v>
      </c>
      <c r="G1281" s="13"/>
    </row>
    <row r="1282" spans="1:7" s="14" customFormat="1">
      <c r="A1282"/>
      <c r="B1282" s="37">
        <v>1999</v>
      </c>
      <c r="C1282" s="17">
        <v>22</v>
      </c>
      <c r="D1282" s="20">
        <v>3.37</v>
      </c>
      <c r="E1282" s="20">
        <v>6.4</v>
      </c>
      <c r="F1282" s="20">
        <v>3.35</v>
      </c>
      <c r="G1282" s="13"/>
    </row>
    <row r="1283" spans="1:7" s="14" customFormat="1">
      <c r="A1283"/>
      <c r="B1283" s="37">
        <v>1999</v>
      </c>
      <c r="C1283" s="17">
        <v>21</v>
      </c>
      <c r="D1283" s="20">
        <v>3.41</v>
      </c>
      <c r="E1283" s="20">
        <v>6.29</v>
      </c>
      <c r="F1283" s="20">
        <v>3.38</v>
      </c>
      <c r="G1283" s="13"/>
    </row>
    <row r="1284" spans="1:7" s="14" customFormat="1">
      <c r="A1284"/>
      <c r="B1284" s="37">
        <v>1999</v>
      </c>
      <c r="C1284" s="17">
        <v>20</v>
      </c>
      <c r="D1284" s="20">
        <v>3.41</v>
      </c>
      <c r="E1284" s="20">
        <v>6.24</v>
      </c>
      <c r="F1284" s="20">
        <v>3.42</v>
      </c>
      <c r="G1284" s="13"/>
    </row>
    <row r="1285" spans="1:7" s="14" customFormat="1">
      <c r="A1285"/>
      <c r="B1285" s="37">
        <v>1999</v>
      </c>
      <c r="C1285" s="17">
        <v>19</v>
      </c>
      <c r="D1285" s="20">
        <v>3.28</v>
      </c>
      <c r="E1285" s="20">
        <v>6.14</v>
      </c>
      <c r="F1285" s="20">
        <v>3.28</v>
      </c>
      <c r="G1285" s="13"/>
    </row>
    <row r="1286" spans="1:7" s="14" customFormat="1">
      <c r="A1286"/>
      <c r="B1286" s="37">
        <v>1999</v>
      </c>
      <c r="C1286" s="17">
        <v>18</v>
      </c>
      <c r="D1286" s="20">
        <v>3.16</v>
      </c>
      <c r="E1286" s="20">
        <v>6.01</v>
      </c>
      <c r="F1286" s="20">
        <v>3.16</v>
      </c>
      <c r="G1286" s="13"/>
    </row>
    <row r="1287" spans="1:7" s="14" customFormat="1">
      <c r="A1287"/>
      <c r="B1287" s="37">
        <v>1999</v>
      </c>
      <c r="C1287" s="17">
        <v>17</v>
      </c>
      <c r="D1287" s="20">
        <v>3.19</v>
      </c>
      <c r="E1287" s="20">
        <v>6.03</v>
      </c>
      <c r="F1287" s="20">
        <v>3.15</v>
      </c>
      <c r="G1287" s="13"/>
    </row>
    <row r="1288" spans="1:7" s="14" customFormat="1">
      <c r="A1288"/>
      <c r="B1288" s="37">
        <v>1999</v>
      </c>
      <c r="C1288" s="17">
        <v>16</v>
      </c>
      <c r="D1288" s="20">
        <v>3.13</v>
      </c>
      <c r="E1288" s="20">
        <v>6.05</v>
      </c>
      <c r="F1288" s="20">
        <v>3.2</v>
      </c>
      <c r="G1288" s="13"/>
    </row>
    <row r="1289" spans="1:7" s="14" customFormat="1">
      <c r="A1289"/>
      <c r="B1289" s="37">
        <v>1999</v>
      </c>
      <c r="C1289" s="17">
        <v>15</v>
      </c>
      <c r="D1289" s="20">
        <v>3.16</v>
      </c>
      <c r="E1289" s="20">
        <v>6.08</v>
      </c>
      <c r="F1289" s="20">
        <v>3.12</v>
      </c>
      <c r="G1289" s="13"/>
    </row>
    <row r="1290" spans="1:7" s="14" customFormat="1">
      <c r="A1290"/>
      <c r="B1290" s="37">
        <v>1999</v>
      </c>
      <c r="C1290" s="17">
        <v>14</v>
      </c>
      <c r="D1290" s="20">
        <v>3.36</v>
      </c>
      <c r="E1290" s="20">
        <v>6.02</v>
      </c>
      <c r="F1290" s="20">
        <v>3.32</v>
      </c>
      <c r="G1290" s="13"/>
    </row>
    <row r="1291" spans="1:7" s="14" customFormat="1">
      <c r="A1291"/>
      <c r="B1291" s="37">
        <v>1999</v>
      </c>
      <c r="C1291" s="17">
        <v>13</v>
      </c>
      <c r="D1291" s="20">
        <v>3.48</v>
      </c>
      <c r="E1291" s="20">
        <v>6.11</v>
      </c>
      <c r="F1291" s="20">
        <v>3.49</v>
      </c>
      <c r="G1291" s="13"/>
    </row>
    <row r="1292" spans="1:7" s="14" customFormat="1">
      <c r="A1292"/>
      <c r="B1292" s="37">
        <v>1999</v>
      </c>
      <c r="C1292" s="17">
        <v>12</v>
      </c>
      <c r="D1292" s="20">
        <v>3.48</v>
      </c>
      <c r="E1292" s="20">
        <v>6.19</v>
      </c>
      <c r="F1292" s="20">
        <v>3.49</v>
      </c>
      <c r="G1292" s="13"/>
    </row>
    <row r="1293" spans="1:7" s="14" customFormat="1">
      <c r="A1293"/>
      <c r="B1293" s="37">
        <v>1999</v>
      </c>
      <c r="C1293" s="17">
        <v>11</v>
      </c>
      <c r="D1293" s="20">
        <v>3.54</v>
      </c>
      <c r="E1293" s="20">
        <v>6.22</v>
      </c>
      <c r="F1293" s="20">
        <v>3.53</v>
      </c>
      <c r="G1293" s="13"/>
    </row>
    <row r="1294" spans="1:7" s="14" customFormat="1">
      <c r="A1294"/>
      <c r="B1294" s="37">
        <v>1999</v>
      </c>
      <c r="C1294" s="17">
        <v>10</v>
      </c>
      <c r="D1294" s="20">
        <v>3.59</v>
      </c>
      <c r="E1294" s="20">
        <v>6.29</v>
      </c>
      <c r="F1294" s="20">
        <v>3.61</v>
      </c>
      <c r="G1294" s="13"/>
    </row>
    <row r="1295" spans="1:7" s="14" customFormat="1">
      <c r="A1295"/>
      <c r="B1295" s="37">
        <v>1999</v>
      </c>
      <c r="C1295" s="17">
        <v>9</v>
      </c>
      <c r="D1295" s="20">
        <v>3.64</v>
      </c>
      <c r="E1295" s="20">
        <v>6.3</v>
      </c>
      <c r="F1295" s="20">
        <v>3.63</v>
      </c>
      <c r="G1295" s="13"/>
    </row>
    <row r="1296" spans="1:7" s="14" customFormat="1">
      <c r="A1296"/>
      <c r="B1296" s="37">
        <v>1999</v>
      </c>
      <c r="C1296" s="17">
        <v>8</v>
      </c>
      <c r="D1296" s="20">
        <v>3.62</v>
      </c>
      <c r="E1296" s="20">
        <v>6.08</v>
      </c>
      <c r="F1296" s="20">
        <v>3.62</v>
      </c>
      <c r="G1296" s="13"/>
    </row>
    <row r="1297" spans="1:7" s="14" customFormat="1">
      <c r="A1297"/>
      <c r="B1297" s="37">
        <v>1999</v>
      </c>
      <c r="C1297" s="17">
        <v>7</v>
      </c>
      <c r="D1297" s="20">
        <v>3.65</v>
      </c>
      <c r="E1297" s="20">
        <v>6.06</v>
      </c>
      <c r="F1297" s="20">
        <v>3.61</v>
      </c>
      <c r="G1297" s="13"/>
    </row>
    <row r="1298" spans="1:7" s="14" customFormat="1">
      <c r="A1298"/>
      <c r="B1298" s="37">
        <v>1999</v>
      </c>
      <c r="C1298" s="17">
        <v>6</v>
      </c>
      <c r="D1298" s="20">
        <v>3.65</v>
      </c>
      <c r="E1298" s="20">
        <v>6</v>
      </c>
      <c r="F1298" s="20">
        <v>3.64</v>
      </c>
      <c r="G1298" s="13"/>
    </row>
    <row r="1299" spans="1:7" s="14" customFormat="1">
      <c r="A1299"/>
      <c r="B1299" s="37">
        <v>1999</v>
      </c>
      <c r="C1299" s="17">
        <v>5</v>
      </c>
      <c r="D1299" s="20">
        <v>3.61</v>
      </c>
      <c r="E1299" s="20">
        <v>5.97</v>
      </c>
      <c r="F1299" s="20">
        <v>3.58</v>
      </c>
      <c r="G1299" s="13"/>
    </row>
    <row r="1300" spans="1:7" s="14" customFormat="1">
      <c r="A1300"/>
      <c r="B1300" s="37">
        <v>1999</v>
      </c>
      <c r="C1300" s="17">
        <v>4</v>
      </c>
      <c r="D1300" s="20">
        <v>3.64</v>
      </c>
      <c r="E1300" s="20">
        <v>5.98</v>
      </c>
      <c r="F1300" s="20">
        <v>3.64</v>
      </c>
      <c r="G1300" s="13"/>
    </row>
    <row r="1301" spans="1:7" s="14" customFormat="1">
      <c r="A1301"/>
      <c r="B1301" s="37">
        <v>1999</v>
      </c>
      <c r="C1301" s="17">
        <v>3</v>
      </c>
      <c r="D1301" s="20">
        <v>3.76</v>
      </c>
      <c r="E1301" s="20">
        <v>5.95</v>
      </c>
      <c r="F1301" s="20">
        <v>3.76</v>
      </c>
      <c r="G1301" s="13"/>
    </row>
    <row r="1302" spans="1:7" s="14" customFormat="1">
      <c r="A1302"/>
      <c r="B1302" s="37">
        <v>1999</v>
      </c>
      <c r="C1302" s="17">
        <v>2</v>
      </c>
      <c r="D1302" s="20">
        <v>3.74</v>
      </c>
      <c r="E1302" s="41">
        <v>5.91</v>
      </c>
      <c r="F1302" s="20">
        <v>3.74</v>
      </c>
      <c r="G1302" s="13"/>
    </row>
    <row r="1303" spans="1:7" s="14" customFormat="1">
      <c r="A1303"/>
      <c r="B1303" s="37">
        <v>1998</v>
      </c>
      <c r="C1303" s="17">
        <v>1</v>
      </c>
      <c r="D1303" s="20">
        <v>3.88</v>
      </c>
      <c r="E1303" s="39">
        <v>5.97</v>
      </c>
      <c r="F1303" s="20"/>
      <c r="G1303" s="13"/>
    </row>
    <row r="1304" spans="1:7" s="14" customFormat="1">
      <c r="A1304"/>
      <c r="B1304" s="37">
        <v>1998</v>
      </c>
      <c r="C1304" s="17">
        <v>53</v>
      </c>
      <c r="D1304" s="20">
        <v>4.07</v>
      </c>
      <c r="E1304" s="20">
        <v>6.29</v>
      </c>
      <c r="F1304" s="20"/>
      <c r="G1304" s="13"/>
    </row>
    <row r="1305" spans="1:7" s="14" customFormat="1">
      <c r="A1305"/>
      <c r="B1305" s="37">
        <v>1998</v>
      </c>
      <c r="C1305" s="17">
        <v>52</v>
      </c>
      <c r="D1305" s="20">
        <v>4.08</v>
      </c>
      <c r="E1305" s="20">
        <v>6.22</v>
      </c>
      <c r="F1305" s="20"/>
      <c r="G1305" s="13"/>
    </row>
    <row r="1306" spans="1:7" s="14" customFormat="1">
      <c r="A1306"/>
      <c r="B1306" s="37">
        <v>1998</v>
      </c>
      <c r="C1306" s="17">
        <v>51</v>
      </c>
      <c r="D1306" s="20">
        <v>4.08</v>
      </c>
      <c r="E1306" s="20">
        <v>6.34</v>
      </c>
      <c r="F1306" s="20"/>
      <c r="G1306" s="13"/>
    </row>
    <row r="1307" spans="1:7" s="14" customFormat="1">
      <c r="A1307"/>
      <c r="B1307" s="37">
        <v>1998</v>
      </c>
      <c r="C1307" s="17">
        <v>50</v>
      </c>
      <c r="D1307" s="20">
        <v>4.09</v>
      </c>
      <c r="E1307" s="20">
        <v>6.31</v>
      </c>
      <c r="F1307" s="20"/>
      <c r="G1307" s="13"/>
    </row>
    <row r="1308" spans="1:7" s="14" customFormat="1">
      <c r="A1308"/>
      <c r="B1308" s="37">
        <v>1998</v>
      </c>
      <c r="C1308" s="17">
        <v>49</v>
      </c>
      <c r="D1308" s="20">
        <v>4.17</v>
      </c>
      <c r="E1308" s="20">
        <v>6.36</v>
      </c>
      <c r="F1308" s="20"/>
      <c r="G1308" s="13"/>
    </row>
    <row r="1309" spans="1:7" s="14" customFormat="1">
      <c r="A1309"/>
      <c r="B1309" s="37">
        <v>1998</v>
      </c>
      <c r="C1309" s="17">
        <v>48</v>
      </c>
      <c r="D1309" s="20">
        <v>4.18</v>
      </c>
      <c r="E1309" s="20">
        <v>6.39</v>
      </c>
      <c r="F1309" s="20"/>
      <c r="G1309" s="13"/>
    </row>
    <row r="1310" spans="1:7" s="14" customFormat="1">
      <c r="A1310"/>
      <c r="B1310" s="37">
        <v>1998</v>
      </c>
      <c r="C1310" s="17">
        <v>47</v>
      </c>
      <c r="D1310" s="20">
        <v>4.25</v>
      </c>
      <c r="E1310" s="20">
        <v>6.45</v>
      </c>
      <c r="F1310" s="20"/>
      <c r="G1310" s="13"/>
    </row>
    <row r="1311" spans="1:7" s="14" customFormat="1">
      <c r="A1311"/>
      <c r="B1311" s="37">
        <v>1998</v>
      </c>
      <c r="C1311" s="17">
        <v>46</v>
      </c>
      <c r="D1311" s="20">
        <v>4.26</v>
      </c>
      <c r="E1311" s="20">
        <v>6.58</v>
      </c>
      <c r="F1311" s="20"/>
      <c r="G1311" s="13"/>
    </row>
    <row r="1312" spans="1:7" s="14" customFormat="1">
      <c r="A1312"/>
      <c r="B1312" s="37">
        <v>1998</v>
      </c>
      <c r="C1312" s="17">
        <v>45</v>
      </c>
      <c r="D1312" s="20">
        <v>4.4000000000000004</v>
      </c>
      <c r="E1312" s="20">
        <v>6.58</v>
      </c>
      <c r="F1312" s="20"/>
      <c r="G1312" s="13"/>
    </row>
    <row r="1313" spans="1:7" s="14" customFormat="1">
      <c r="A1313"/>
      <c r="B1313" s="37">
        <v>1998</v>
      </c>
      <c r="C1313" s="17">
        <v>44</v>
      </c>
      <c r="D1313" s="20">
        <v>5.04</v>
      </c>
      <c r="E1313" s="20">
        <v>6.68</v>
      </c>
      <c r="F1313" s="20"/>
      <c r="G1313" s="13"/>
    </row>
    <row r="1314" spans="1:7" s="14" customFormat="1">
      <c r="A1314"/>
      <c r="B1314" s="37">
        <v>1998</v>
      </c>
      <c r="C1314" s="17">
        <v>43</v>
      </c>
      <c r="D1314" s="20">
        <v>4.4800000000000004</v>
      </c>
      <c r="E1314" s="20">
        <v>6.74</v>
      </c>
      <c r="F1314" s="20"/>
      <c r="G1314" s="13"/>
    </row>
    <row r="1315" spans="1:7" s="14" customFormat="1">
      <c r="A1315"/>
      <c r="B1315" s="37">
        <v>1998</v>
      </c>
      <c r="C1315" s="17">
        <v>42</v>
      </c>
      <c r="D1315" s="20">
        <v>4.62</v>
      </c>
      <c r="E1315" s="20">
        <v>6.79</v>
      </c>
      <c r="F1315" s="20"/>
      <c r="G1315" s="13"/>
    </row>
    <row r="1316" spans="1:7" s="14" customFormat="1">
      <c r="A1316"/>
      <c r="B1316" s="37">
        <v>1998</v>
      </c>
      <c r="C1316" s="17">
        <v>41</v>
      </c>
      <c r="D1316" s="20">
        <v>4.84</v>
      </c>
      <c r="E1316" s="20">
        <v>6.63</v>
      </c>
      <c r="F1316" s="20"/>
      <c r="G1316" s="13"/>
    </row>
    <row r="1317" spans="1:7" s="14" customFormat="1">
      <c r="A1317"/>
      <c r="B1317" s="37">
        <v>1998</v>
      </c>
      <c r="C1317" s="17">
        <v>40</v>
      </c>
      <c r="D1317" s="20">
        <v>4.7699999999999996</v>
      </c>
      <c r="E1317" s="20">
        <v>6.47</v>
      </c>
      <c r="F1317" s="20"/>
      <c r="G1317" s="13"/>
    </row>
    <row r="1318" spans="1:7" s="14" customFormat="1">
      <c r="A1318"/>
      <c r="B1318" s="37">
        <v>1998</v>
      </c>
      <c r="C1318" s="17">
        <v>39</v>
      </c>
      <c r="D1318" s="20">
        <v>5.51</v>
      </c>
      <c r="E1318" s="20">
        <v>6.75</v>
      </c>
      <c r="F1318" s="20"/>
      <c r="G1318" s="13"/>
    </row>
    <row r="1319" spans="1:7" s="14" customFormat="1">
      <c r="A1319"/>
      <c r="B1319" s="37">
        <v>1998</v>
      </c>
      <c r="C1319" s="17">
        <v>38</v>
      </c>
      <c r="D1319" s="20">
        <v>4.6399999999999997</v>
      </c>
      <c r="E1319" s="20">
        <v>6.35</v>
      </c>
      <c r="F1319" s="20"/>
      <c r="G1319" s="13"/>
    </row>
    <row r="1320" spans="1:7" s="14" customFormat="1">
      <c r="A1320"/>
      <c r="B1320" s="37">
        <v>1998</v>
      </c>
      <c r="C1320" s="17">
        <v>37</v>
      </c>
      <c r="D1320" s="20">
        <v>4.5599999999999996</v>
      </c>
      <c r="E1320" s="20">
        <v>6.33</v>
      </c>
      <c r="F1320" s="20"/>
      <c r="G1320" s="13"/>
    </row>
    <row r="1321" spans="1:7" s="14" customFormat="1">
      <c r="A1321"/>
      <c r="B1321" s="37">
        <v>1998</v>
      </c>
      <c r="C1321" s="17">
        <v>36</v>
      </c>
      <c r="D1321" s="20">
        <v>4.46</v>
      </c>
      <c r="E1321" s="20">
        <v>6.38</v>
      </c>
      <c r="F1321" s="20"/>
      <c r="G1321" s="13"/>
    </row>
    <row r="1322" spans="1:7" s="14" customFormat="1">
      <c r="A1322"/>
      <c r="B1322" s="37">
        <v>1998</v>
      </c>
      <c r="C1322" s="17">
        <v>35</v>
      </c>
      <c r="D1322" s="20">
        <v>4.45</v>
      </c>
      <c r="E1322" s="20">
        <v>6.3</v>
      </c>
      <c r="F1322" s="20"/>
      <c r="G1322" s="13"/>
    </row>
    <row r="1323" spans="1:7" s="14" customFormat="1">
      <c r="A1323"/>
      <c r="B1323" s="37">
        <v>1998</v>
      </c>
      <c r="C1323" s="17">
        <v>34</v>
      </c>
      <c r="D1323" s="20">
        <v>4.28</v>
      </c>
      <c r="E1323" s="20">
        <v>6.21</v>
      </c>
      <c r="F1323" s="20"/>
      <c r="G1323" s="13"/>
    </row>
    <row r="1324" spans="1:7" s="14" customFormat="1">
      <c r="A1324"/>
      <c r="B1324" s="37">
        <v>1998</v>
      </c>
      <c r="C1324" s="17">
        <v>33</v>
      </c>
      <c r="D1324" s="20">
        <v>3.33</v>
      </c>
      <c r="E1324" s="20">
        <v>6.17</v>
      </c>
      <c r="F1324" s="20"/>
      <c r="G1324" s="13"/>
    </row>
    <row r="1325" spans="1:7" s="14" customFormat="1">
      <c r="A1325"/>
      <c r="B1325" s="37">
        <v>1998</v>
      </c>
      <c r="C1325" s="17">
        <v>32</v>
      </c>
      <c r="D1325" s="20">
        <v>4.3099999999999996</v>
      </c>
      <c r="E1325" s="20">
        <v>6.23</v>
      </c>
      <c r="F1325" s="20"/>
      <c r="G1325" s="13"/>
    </row>
    <row r="1326" spans="1:7" s="14" customFormat="1">
      <c r="A1326"/>
      <c r="B1326" s="37">
        <v>1998</v>
      </c>
      <c r="C1326" s="17">
        <v>31</v>
      </c>
      <c r="D1326" s="20">
        <v>4.3</v>
      </c>
      <c r="E1326" s="20">
        <v>6.27</v>
      </c>
      <c r="F1326" s="20"/>
      <c r="G1326" s="13"/>
    </row>
    <row r="1327" spans="1:7" s="14" customFormat="1">
      <c r="A1327"/>
      <c r="B1327" s="37">
        <v>1998</v>
      </c>
      <c r="C1327" s="17">
        <v>30</v>
      </c>
      <c r="D1327" s="20">
        <v>4.25</v>
      </c>
      <c r="E1327" s="20">
        <v>6.31</v>
      </c>
      <c r="F1327" s="20"/>
      <c r="G1327" s="13"/>
    </row>
    <row r="1328" spans="1:7" s="14" customFormat="1">
      <c r="A1328"/>
      <c r="B1328" s="37">
        <v>1998</v>
      </c>
      <c r="C1328" s="17">
        <v>29</v>
      </c>
      <c r="D1328" s="20">
        <v>4.3499999999999996</v>
      </c>
      <c r="E1328" s="20">
        <v>6.32</v>
      </c>
      <c r="F1328" s="20"/>
      <c r="G1328" s="13"/>
    </row>
    <row r="1329" spans="1:9" s="14" customFormat="1">
      <c r="A1329"/>
      <c r="B1329" s="37">
        <v>1998</v>
      </c>
      <c r="C1329" s="17">
        <v>28</v>
      </c>
      <c r="D1329" s="20">
        <v>4.21</v>
      </c>
      <c r="E1329" s="20">
        <v>6.3</v>
      </c>
      <c r="F1329" s="20"/>
      <c r="G1329" s="13"/>
    </row>
    <row r="1330" spans="1:9" s="14" customFormat="1">
      <c r="A1330"/>
      <c r="B1330" s="37">
        <v>1998</v>
      </c>
      <c r="C1330" s="17">
        <v>27</v>
      </c>
      <c r="D1330" s="20">
        <v>4.18</v>
      </c>
      <c r="E1330" s="20">
        <v>6.34</v>
      </c>
      <c r="F1330" s="20"/>
      <c r="G1330" s="13"/>
    </row>
    <row r="1331" spans="1:9" s="14" customFormat="1">
      <c r="A1331"/>
      <c r="B1331" s="37">
        <v>1998</v>
      </c>
      <c r="C1331" s="17">
        <v>26</v>
      </c>
      <c r="D1331" s="20">
        <v>4.18</v>
      </c>
      <c r="E1331" s="20">
        <v>6.37</v>
      </c>
      <c r="F1331" s="20"/>
      <c r="G1331" s="13"/>
    </row>
    <row r="1332" spans="1:9" s="14" customFormat="1">
      <c r="A1332"/>
      <c r="B1332" s="37">
        <v>1998</v>
      </c>
      <c r="C1332" s="17">
        <v>25</v>
      </c>
      <c r="D1332" s="20">
        <v>4.16</v>
      </c>
      <c r="E1332" s="20">
        <v>6.39</v>
      </c>
      <c r="F1332" s="20"/>
      <c r="G1332" s="13"/>
    </row>
    <row r="1333" spans="1:9">
      <c r="B1333" s="37">
        <v>1998</v>
      </c>
      <c r="C1333" s="17">
        <v>24</v>
      </c>
      <c r="D1333" s="20">
        <v>4.24</v>
      </c>
      <c r="E1333" s="20">
        <v>6.39</v>
      </c>
      <c r="F1333" s="20"/>
      <c r="G1333" s="13"/>
      <c r="H1333" s="14"/>
      <c r="I1333" s="14"/>
    </row>
    <row r="1334" spans="1:9">
      <c r="B1334" s="37">
        <v>1998</v>
      </c>
      <c r="C1334" s="17">
        <v>23</v>
      </c>
      <c r="D1334" s="20">
        <v>4.32</v>
      </c>
      <c r="E1334" s="20">
        <v>6.42</v>
      </c>
      <c r="F1334" s="20"/>
      <c r="G1334" s="13"/>
    </row>
    <row r="1335" spans="1:9">
      <c r="B1335" s="37">
        <v>1998</v>
      </c>
      <c r="C1335" s="17">
        <v>22</v>
      </c>
      <c r="D1335" s="20">
        <v>4.62</v>
      </c>
      <c r="E1335" s="20">
        <v>6.49</v>
      </c>
      <c r="F1335" s="20"/>
      <c r="G1335" s="13"/>
    </row>
    <row r="1336" spans="1:9">
      <c r="B1336" s="37">
        <v>1998</v>
      </c>
      <c r="C1336" s="17">
        <v>21</v>
      </c>
      <c r="D1336" s="20">
        <v>4.67</v>
      </c>
      <c r="E1336" s="20">
        <v>6.55</v>
      </c>
      <c r="F1336" s="20"/>
      <c r="G1336" s="13"/>
    </row>
    <row r="1337" spans="1:9">
      <c r="B1337" s="37">
        <v>1998</v>
      </c>
      <c r="C1337" s="17">
        <v>20</v>
      </c>
      <c r="D1337" s="20">
        <v>4.7300000000000004</v>
      </c>
      <c r="E1337" s="20">
        <v>6.56</v>
      </c>
      <c r="F1337" s="20"/>
      <c r="G1337" s="13"/>
    </row>
    <row r="1338" spans="1:9">
      <c r="B1338" s="37">
        <v>1998</v>
      </c>
      <c r="C1338" s="17">
        <v>19</v>
      </c>
      <c r="D1338" s="20">
        <v>4.46</v>
      </c>
      <c r="E1338" s="20">
        <v>6.55</v>
      </c>
      <c r="F1338" s="20"/>
      <c r="G1338" s="13"/>
    </row>
    <row r="1339" spans="1:9">
      <c r="B1339" s="37">
        <v>1998</v>
      </c>
      <c r="C1339" s="17">
        <v>18</v>
      </c>
      <c r="D1339" s="20">
        <v>4.32</v>
      </c>
      <c r="E1339" s="20">
        <v>6.57</v>
      </c>
      <c r="F1339" s="20"/>
      <c r="G1339" s="13"/>
    </row>
    <row r="1340" spans="1:9">
      <c r="B1340" s="37">
        <v>1998</v>
      </c>
      <c r="C1340" s="17">
        <v>17</v>
      </c>
      <c r="D1340" s="20">
        <v>4.32</v>
      </c>
      <c r="E1340" s="20">
        <v>6.47</v>
      </c>
      <c r="F1340" s="20"/>
      <c r="G1340" s="13"/>
    </row>
    <row r="1341" spans="1:9">
      <c r="B1341" s="37">
        <v>1998</v>
      </c>
      <c r="C1341" s="17">
        <v>16</v>
      </c>
      <c r="D1341" s="20">
        <v>4.32</v>
      </c>
      <c r="E1341" s="20">
        <v>6.44</v>
      </c>
      <c r="F1341" s="20"/>
      <c r="G1341" s="13"/>
    </row>
    <row r="1342" spans="1:9">
      <c r="B1342" s="37">
        <v>1998</v>
      </c>
      <c r="C1342" s="17">
        <v>15</v>
      </c>
      <c r="D1342" s="20">
        <v>4.18</v>
      </c>
      <c r="E1342" s="20">
        <v>6.47</v>
      </c>
      <c r="F1342" s="20"/>
      <c r="G1342" s="13"/>
    </row>
    <row r="1343" spans="1:9">
      <c r="B1343" s="37">
        <v>1998</v>
      </c>
      <c r="C1343" s="17">
        <v>14</v>
      </c>
      <c r="D1343" s="20">
        <v>4.1900000000000004</v>
      </c>
      <c r="E1343" s="20">
        <v>6.62</v>
      </c>
      <c r="F1343" s="20"/>
      <c r="G1343" s="13"/>
    </row>
    <row r="1344" spans="1:9">
      <c r="B1344" s="37">
        <v>1998</v>
      </c>
      <c r="C1344" s="17">
        <v>13</v>
      </c>
      <c r="D1344" s="20">
        <v>4.1399999999999997</v>
      </c>
      <c r="E1344" s="20">
        <v>6.59</v>
      </c>
      <c r="F1344" s="20"/>
      <c r="G1344" s="13"/>
    </row>
    <row r="1345" spans="2:7">
      <c r="B1345" s="37">
        <v>1998</v>
      </c>
      <c r="C1345" s="17">
        <v>12</v>
      </c>
      <c r="D1345" s="20">
        <v>4.12</v>
      </c>
      <c r="E1345" s="20">
        <v>6.54</v>
      </c>
      <c r="F1345" s="20"/>
      <c r="G1345" s="13"/>
    </row>
    <row r="1346" spans="2:7">
      <c r="B1346" s="37">
        <v>1998</v>
      </c>
      <c r="C1346" s="17">
        <v>11</v>
      </c>
      <c r="D1346" s="20">
        <v>4.13</v>
      </c>
      <c r="E1346" s="20">
        <v>6.55</v>
      </c>
      <c r="F1346" s="20"/>
      <c r="G1346" s="13"/>
    </row>
    <row r="1347" spans="2:7">
      <c r="B1347" s="37">
        <v>1998</v>
      </c>
      <c r="C1347" s="17">
        <v>10</v>
      </c>
      <c r="D1347" s="20">
        <v>4.1100000000000003</v>
      </c>
      <c r="E1347" s="20">
        <v>6.65</v>
      </c>
      <c r="F1347" s="20"/>
      <c r="G1347" s="13"/>
    </row>
    <row r="1348" spans="2:7">
      <c r="B1348" s="37">
        <v>1998</v>
      </c>
      <c r="C1348" s="17">
        <v>9</v>
      </c>
      <c r="D1348" s="20">
        <v>4.1399999999999997</v>
      </c>
      <c r="E1348" s="20">
        <v>6.7</v>
      </c>
      <c r="F1348" s="20"/>
      <c r="G1348" s="13"/>
    </row>
    <row r="1349" spans="2:7">
      <c r="B1349" s="37">
        <v>1998</v>
      </c>
      <c r="C1349" s="17">
        <v>8</v>
      </c>
      <c r="D1349" s="20">
        <v>4.09</v>
      </c>
      <c r="E1349" s="20">
        <v>6.65</v>
      </c>
      <c r="F1349" s="20"/>
      <c r="G1349" s="13"/>
    </row>
    <row r="1350" spans="2:7">
      <c r="B1350" s="37">
        <v>1998</v>
      </c>
      <c r="C1350" s="17">
        <v>7</v>
      </c>
      <c r="D1350" s="20">
        <v>4.1500000000000004</v>
      </c>
      <c r="E1350" s="20">
        <v>6.84</v>
      </c>
      <c r="F1350" s="20"/>
      <c r="G1350" s="13"/>
    </row>
    <row r="1351" spans="2:7">
      <c r="B1351" s="37">
        <v>1998</v>
      </c>
      <c r="C1351" s="17">
        <v>6</v>
      </c>
      <c r="D1351" s="20">
        <v>4.16</v>
      </c>
      <c r="E1351" s="20">
        <v>6.89</v>
      </c>
      <c r="F1351" s="20"/>
      <c r="G1351" s="14"/>
    </row>
    <row r="1352" spans="2:7">
      <c r="B1352" s="37">
        <v>1998</v>
      </c>
      <c r="C1352" s="17">
        <v>5</v>
      </c>
      <c r="D1352" s="20">
        <v>4.17</v>
      </c>
      <c r="E1352" s="20">
        <v>6.9</v>
      </c>
      <c r="F1352" s="20"/>
      <c r="G1352" s="14"/>
    </row>
    <row r="1353" spans="2:7">
      <c r="B1353" s="37">
        <v>1998</v>
      </c>
      <c r="C1353" s="17">
        <v>4</v>
      </c>
      <c r="D1353" s="20">
        <v>4.18</v>
      </c>
      <c r="E1353" s="20">
        <v>6.83</v>
      </c>
      <c r="F1353" s="20"/>
    </row>
    <row r="1354" spans="2:7">
      <c r="B1354" s="37">
        <v>1998</v>
      </c>
      <c r="C1354" s="17">
        <v>3</v>
      </c>
      <c r="D1354" s="20">
        <v>4.13</v>
      </c>
      <c r="E1354" s="20">
        <v>6.9</v>
      </c>
      <c r="F1354" s="20"/>
    </row>
    <row r="1355" spans="2:7">
      <c r="B1355" s="37">
        <v>1998</v>
      </c>
      <c r="C1355" s="17">
        <v>2</v>
      </c>
      <c r="D1355" s="20">
        <v>4.3</v>
      </c>
      <c r="E1355" s="20">
        <v>7</v>
      </c>
      <c r="F1355" s="20"/>
    </row>
    <row r="1356" spans="2:7">
      <c r="B1356" s="38">
        <v>1997</v>
      </c>
      <c r="C1356" s="17">
        <v>1</v>
      </c>
      <c r="D1356" s="41">
        <v>4.3600000000000003</v>
      </c>
      <c r="E1356" s="42">
        <v>7.14</v>
      </c>
      <c r="F1356" s="20"/>
    </row>
    <row r="1357" spans="2:7">
      <c r="B1357" s="38">
        <v>1997</v>
      </c>
      <c r="C1357" s="17">
        <v>52</v>
      </c>
      <c r="D1357" s="20">
        <v>4.3899999999999997</v>
      </c>
      <c r="E1357" s="20">
        <v>7.12</v>
      </c>
      <c r="F1357" s="20"/>
    </row>
    <row r="1358" spans="2:7">
      <c r="B1358" s="38">
        <v>1997</v>
      </c>
      <c r="C1358" s="17">
        <v>51</v>
      </c>
      <c r="D1358" s="41">
        <v>4.4000000000000004</v>
      </c>
      <c r="E1358" s="20">
        <v>7.19</v>
      </c>
      <c r="F1358" s="20"/>
    </row>
    <row r="1359" spans="2:7">
      <c r="B1359" s="38">
        <v>1997</v>
      </c>
      <c r="C1359" s="17">
        <v>50</v>
      </c>
      <c r="D1359" s="20">
        <v>4.42</v>
      </c>
      <c r="E1359" s="20">
        <v>7.36</v>
      </c>
      <c r="F1359" s="20"/>
    </row>
    <row r="1360" spans="2:7">
      <c r="B1360" s="38">
        <v>1997</v>
      </c>
      <c r="C1360" s="17">
        <v>49</v>
      </c>
      <c r="D1360" s="20">
        <v>4.42</v>
      </c>
      <c r="E1360" s="20">
        <v>7.36</v>
      </c>
      <c r="F1360" s="20"/>
    </row>
    <row r="1361" spans="2:6">
      <c r="B1361" s="38">
        <v>1997</v>
      </c>
      <c r="C1361" s="17">
        <v>48</v>
      </c>
      <c r="D1361" s="20">
        <v>4.42</v>
      </c>
      <c r="E1361" s="20">
        <v>7.36</v>
      </c>
      <c r="F1361" s="20"/>
    </row>
    <row r="1362" spans="2:6">
      <c r="B1362" s="38">
        <v>1997</v>
      </c>
      <c r="C1362" s="17">
        <v>47</v>
      </c>
      <c r="D1362" s="20">
        <v>4.43</v>
      </c>
      <c r="E1362" s="20">
        <v>7.41</v>
      </c>
      <c r="F1362" s="20"/>
    </row>
    <row r="1363" spans="2:6">
      <c r="B1363" s="38">
        <v>1997</v>
      </c>
      <c r="C1363" s="17">
        <v>46</v>
      </c>
      <c r="D1363" s="20">
        <v>4.59</v>
      </c>
      <c r="E1363" s="20">
        <v>7.48</v>
      </c>
      <c r="F1363" s="20"/>
    </row>
    <row r="1364" spans="2:6">
      <c r="B1364" s="38">
        <v>1997</v>
      </c>
      <c r="C1364" s="17">
        <v>45</v>
      </c>
      <c r="D1364" s="20">
        <v>4.22</v>
      </c>
      <c r="E1364" s="20">
        <v>7.51</v>
      </c>
      <c r="F1364" s="20"/>
    </row>
    <row r="1365" spans="2:6">
      <c r="B1365" s="38">
        <v>1997</v>
      </c>
      <c r="C1365" s="17">
        <v>44</v>
      </c>
      <c r="D1365" s="20">
        <v>4.3600000000000003</v>
      </c>
      <c r="E1365" s="20">
        <v>7.54</v>
      </c>
      <c r="F1365" s="20"/>
    </row>
    <row r="1366" spans="2:6">
      <c r="B1366" s="38">
        <v>1997</v>
      </c>
      <c r="C1366" s="17">
        <v>43</v>
      </c>
      <c r="D1366" s="20">
        <v>4.4400000000000004</v>
      </c>
      <c r="E1366" s="20">
        <v>7.53</v>
      </c>
      <c r="F1366" s="20"/>
    </row>
    <row r="1367" spans="2:6">
      <c r="B1367" s="38">
        <v>1997</v>
      </c>
      <c r="C1367" s="17">
        <v>42</v>
      </c>
      <c r="D1367" s="20">
        <v>4.57</v>
      </c>
      <c r="E1367" s="20">
        <v>7.5</v>
      </c>
      <c r="F1367" s="20"/>
    </row>
    <row r="1368" spans="2:6">
      <c r="B1368" s="38">
        <v>1997</v>
      </c>
      <c r="C1368" s="17">
        <v>41</v>
      </c>
      <c r="D1368" s="20">
        <v>4</v>
      </c>
      <c r="E1368" s="20">
        <v>7.39</v>
      </c>
      <c r="F1368" s="20"/>
    </row>
    <row r="1369" spans="2:6">
      <c r="B1369" s="38">
        <v>1997</v>
      </c>
      <c r="C1369" s="17">
        <v>40</v>
      </c>
      <c r="D1369" s="20">
        <v>4.03</v>
      </c>
      <c r="E1369" s="20">
        <v>7.37</v>
      </c>
      <c r="F1369" s="20"/>
    </row>
    <row r="1370" spans="2:6">
      <c r="B1370" s="38">
        <v>1997</v>
      </c>
      <c r="C1370" s="17">
        <v>39</v>
      </c>
      <c r="D1370" s="20">
        <v>3.9</v>
      </c>
      <c r="E1370" s="20">
        <v>7.46</v>
      </c>
      <c r="F1370" s="20"/>
    </row>
    <row r="1371" spans="2:6">
      <c r="B1371" s="38">
        <v>1997</v>
      </c>
      <c r="C1371" s="17">
        <v>38</v>
      </c>
      <c r="D1371" s="20">
        <v>4.03</v>
      </c>
      <c r="E1371" s="20">
        <v>7.55</v>
      </c>
      <c r="F1371" s="20"/>
    </row>
    <row r="1372" spans="2:6">
      <c r="B1372" s="38">
        <v>1997</v>
      </c>
      <c r="C1372" s="17">
        <v>37</v>
      </c>
      <c r="D1372" s="20">
        <v>4.01</v>
      </c>
      <c r="E1372" s="20">
        <v>7.58</v>
      </c>
      <c r="F1372" s="20"/>
    </row>
    <row r="1373" spans="2:6">
      <c r="C1373" s="17">
        <v>36</v>
      </c>
      <c r="D1373" s="20">
        <v>3.99</v>
      </c>
      <c r="E1373" s="20">
        <v>7.59</v>
      </c>
      <c r="F1373" s="20"/>
    </row>
    <row r="1374" spans="2:6">
      <c r="C1374" s="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EED1-EF93-4271-B428-9E17867EC76B}">
  <sheetPr>
    <tabColor theme="7" tint="0.79998168889431442"/>
  </sheetPr>
  <dimension ref="A1:AA4"/>
  <sheetViews>
    <sheetView topLeftCell="N1" workbookViewId="0">
      <selection activeCell="X16" sqref="X16"/>
    </sheetView>
  </sheetViews>
  <sheetFormatPr defaultRowHeight="14.5"/>
  <cols>
    <col min="1" max="1" width="22.81640625" style="4" customWidth="1"/>
    <col min="2" max="2" width="15.54296875" style="4" customWidth="1"/>
    <col min="3" max="3" width="32.08984375" style="4" customWidth="1"/>
    <col min="4" max="4" width="13.26953125" style="4" customWidth="1"/>
    <col min="5" max="27" width="9" style="4" customWidth="1"/>
    <col min="28" max="16384" width="8.7265625" style="4"/>
  </cols>
  <sheetData>
    <row r="1" spans="1:27" ht="17">
      <c r="A1" s="3" t="s">
        <v>551</v>
      </c>
    </row>
    <row r="2" spans="1:27">
      <c r="A2" s="5" t="s">
        <v>552</v>
      </c>
    </row>
    <row r="3" spans="1:27">
      <c r="E3" s="6" t="s">
        <v>553</v>
      </c>
      <c r="F3" s="6" t="s">
        <v>554</v>
      </c>
      <c r="G3" s="6" t="s">
        <v>555</v>
      </c>
      <c r="H3" s="6" t="s">
        <v>556</v>
      </c>
      <c r="I3" s="6" t="s">
        <v>557</v>
      </c>
      <c r="J3" s="6" t="s">
        <v>558</v>
      </c>
      <c r="K3" s="6" t="s">
        <v>559</v>
      </c>
      <c r="L3" s="6" t="s">
        <v>560</v>
      </c>
      <c r="M3" s="6" t="s">
        <v>561</v>
      </c>
      <c r="N3" s="6" t="s">
        <v>562</v>
      </c>
      <c r="O3" s="6" t="s">
        <v>563</v>
      </c>
      <c r="P3" s="6" t="s">
        <v>564</v>
      </c>
      <c r="Q3" s="6" t="s">
        <v>565</v>
      </c>
      <c r="R3" s="6" t="s">
        <v>566</v>
      </c>
      <c r="S3" s="6" t="s">
        <v>567</v>
      </c>
      <c r="T3" s="6" t="s">
        <v>568</v>
      </c>
      <c r="U3" s="6" t="s">
        <v>569</v>
      </c>
      <c r="V3" s="6" t="s">
        <v>570</v>
      </c>
      <c r="W3" s="6" t="s">
        <v>571</v>
      </c>
      <c r="X3" s="6" t="s">
        <v>572</v>
      </c>
      <c r="Y3" s="6" t="s">
        <v>573</v>
      </c>
      <c r="Z3" s="6" t="s">
        <v>574</v>
      </c>
      <c r="AA3" s="6" t="s">
        <v>575</v>
      </c>
    </row>
    <row r="4" spans="1:27">
      <c r="A4" s="6" t="s">
        <v>576</v>
      </c>
      <c r="B4" s="6" t="s">
        <v>577</v>
      </c>
      <c r="C4" s="6" t="s">
        <v>578</v>
      </c>
      <c r="D4" s="6" t="s">
        <v>579</v>
      </c>
      <c r="E4" s="7">
        <v>330147</v>
      </c>
      <c r="F4" s="7">
        <v>344106</v>
      </c>
      <c r="G4" s="7">
        <v>354733</v>
      </c>
      <c r="H4" s="7">
        <v>365362</v>
      </c>
      <c r="I4" s="7">
        <v>373132</v>
      </c>
      <c r="J4" s="7">
        <v>385403</v>
      </c>
      <c r="K4" s="7">
        <v>394773</v>
      </c>
      <c r="L4" s="7">
        <v>407241</v>
      </c>
      <c r="M4" s="7">
        <v>412938</v>
      </c>
      <c r="N4" s="7">
        <v>412110</v>
      </c>
      <c r="O4" s="7">
        <v>449589</v>
      </c>
      <c r="P4" s="7">
        <v>456611</v>
      </c>
      <c r="Q4" s="7">
        <v>468310</v>
      </c>
      <c r="R4" s="7">
        <v>479740</v>
      </c>
      <c r="S4" s="7">
        <v>490283</v>
      </c>
      <c r="T4" s="7">
        <v>504802</v>
      </c>
      <c r="U4" s="7">
        <v>517952</v>
      </c>
      <c r="V4" s="7">
        <v>532150</v>
      </c>
      <c r="W4" s="7">
        <v>533712</v>
      </c>
      <c r="X4" s="7">
        <v>547722</v>
      </c>
      <c r="Y4" s="7">
        <v>572966</v>
      </c>
      <c r="Z4" s="7">
        <v>594404</v>
      </c>
      <c r="AA4" s="7">
        <v>595934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A2324-2211-4463-8AAA-EB229CEBEA45}">
  <dimension ref="A1:GV6"/>
  <sheetViews>
    <sheetView topLeftCell="CH1" workbookViewId="0">
      <selection activeCell="HA9" sqref="HA9"/>
    </sheetView>
  </sheetViews>
  <sheetFormatPr defaultRowHeight="14.5"/>
  <cols>
    <col min="1" max="1" width="40.7265625" style="4" customWidth="1"/>
    <col min="2" max="2" width="38.08984375" style="4" customWidth="1"/>
    <col min="3" max="13" width="10.81640625" style="4" hidden="1" customWidth="1"/>
    <col min="14" max="14" width="10.81640625" style="4" customWidth="1"/>
    <col min="15" max="25" width="10.81640625" style="4" hidden="1" customWidth="1"/>
    <col min="26" max="26" width="10.81640625" style="4" customWidth="1"/>
    <col min="27" max="37" width="10.81640625" style="4" hidden="1" customWidth="1"/>
    <col min="38" max="38" width="10.81640625" style="4" customWidth="1"/>
    <col min="39" max="49" width="10.81640625" style="4" hidden="1" customWidth="1"/>
    <col min="50" max="50" width="10.81640625" style="4" customWidth="1"/>
    <col min="51" max="61" width="10.81640625" style="4" hidden="1" customWidth="1"/>
    <col min="62" max="62" width="10.81640625" style="4" customWidth="1"/>
    <col min="63" max="73" width="10.81640625" style="4" hidden="1" customWidth="1"/>
    <col min="74" max="74" width="10.81640625" style="4" customWidth="1"/>
    <col min="75" max="85" width="10.81640625" style="4" hidden="1" customWidth="1"/>
    <col min="86" max="86" width="10.81640625" style="4" customWidth="1"/>
    <col min="87" max="97" width="10.81640625" style="4" hidden="1" customWidth="1"/>
    <col min="98" max="98" width="10.81640625" style="4" customWidth="1"/>
    <col min="99" max="109" width="10.81640625" style="4" hidden="1" customWidth="1"/>
    <col min="110" max="110" width="10.81640625" style="4" customWidth="1"/>
    <col min="111" max="121" width="10.81640625" style="4" hidden="1" customWidth="1"/>
    <col min="122" max="122" width="10.81640625" style="4" customWidth="1"/>
    <col min="123" max="133" width="10.81640625" style="4" hidden="1" customWidth="1"/>
    <col min="134" max="134" width="10.81640625" style="4" customWidth="1"/>
    <col min="135" max="145" width="10.81640625" style="4" hidden="1" customWidth="1"/>
    <col min="146" max="146" width="10.81640625" style="4" customWidth="1"/>
    <col min="147" max="157" width="10.81640625" style="4" hidden="1" customWidth="1"/>
    <col min="158" max="158" width="10.81640625" style="4" customWidth="1"/>
    <col min="159" max="169" width="10.81640625" style="4" hidden="1" customWidth="1"/>
    <col min="170" max="170" width="10.81640625" style="4" customWidth="1"/>
    <col min="171" max="181" width="10.81640625" style="4" hidden="1" customWidth="1"/>
    <col min="182" max="182" width="10.81640625" style="4" customWidth="1"/>
    <col min="183" max="193" width="10.81640625" style="4" hidden="1" customWidth="1"/>
    <col min="194" max="194" width="10.81640625" style="4" customWidth="1"/>
    <col min="195" max="203" width="10.81640625" style="4" hidden="1" customWidth="1"/>
    <col min="204" max="204" width="10.81640625" style="4" customWidth="1"/>
    <col min="205" max="16384" width="8.7265625" style="4"/>
  </cols>
  <sheetData>
    <row r="1" spans="1:204" ht="17">
      <c r="A1" s="3" t="s">
        <v>585</v>
      </c>
    </row>
    <row r="2" spans="1:204">
      <c r="A2" s="5" t="s">
        <v>552</v>
      </c>
    </row>
    <row r="3" spans="1:204">
      <c r="C3" s="6" t="s">
        <v>169</v>
      </c>
      <c r="D3" s="6" t="s">
        <v>170</v>
      </c>
      <c r="E3" s="6" t="s">
        <v>171</v>
      </c>
      <c r="F3" s="6" t="s">
        <v>172</v>
      </c>
      <c r="G3" s="6" t="s">
        <v>173</v>
      </c>
      <c r="H3" s="6" t="s">
        <v>174</v>
      </c>
      <c r="I3" s="6" t="s">
        <v>175</v>
      </c>
      <c r="J3" s="6" t="s">
        <v>176</v>
      </c>
      <c r="K3" s="6" t="s">
        <v>177</v>
      </c>
      <c r="L3" s="6" t="s">
        <v>178</v>
      </c>
      <c r="M3" s="6" t="s">
        <v>179</v>
      </c>
      <c r="N3" s="6">
        <v>2007</v>
      </c>
      <c r="O3" s="6" t="s">
        <v>180</v>
      </c>
      <c r="P3" s="6" t="s">
        <v>181</v>
      </c>
      <c r="Q3" s="6" t="s">
        <v>182</v>
      </c>
      <c r="R3" s="6" t="s">
        <v>183</v>
      </c>
      <c r="S3" s="6" t="s">
        <v>184</v>
      </c>
      <c r="T3" s="6" t="s">
        <v>185</v>
      </c>
      <c r="U3" s="6" t="s">
        <v>186</v>
      </c>
      <c r="V3" s="6" t="s">
        <v>187</v>
      </c>
      <c r="W3" s="6" t="s">
        <v>188</v>
      </c>
      <c r="X3" s="6" t="s">
        <v>189</v>
      </c>
      <c r="Y3" s="6" t="s">
        <v>190</v>
      </c>
      <c r="Z3" s="6">
        <v>2008</v>
      </c>
      <c r="AA3" s="6" t="s">
        <v>191</v>
      </c>
      <c r="AB3" s="6" t="s">
        <v>192</v>
      </c>
      <c r="AC3" s="6" t="s">
        <v>193</v>
      </c>
      <c r="AD3" s="6" t="s">
        <v>194</v>
      </c>
      <c r="AE3" s="6" t="s">
        <v>195</v>
      </c>
      <c r="AF3" s="6" t="s">
        <v>196</v>
      </c>
      <c r="AG3" s="6" t="s">
        <v>197</v>
      </c>
      <c r="AH3" s="6" t="s">
        <v>198</v>
      </c>
      <c r="AI3" s="6" t="s">
        <v>199</v>
      </c>
      <c r="AJ3" s="6" t="s">
        <v>200</v>
      </c>
      <c r="AK3" s="6" t="s">
        <v>201</v>
      </c>
      <c r="AL3" s="6">
        <v>2009</v>
      </c>
      <c r="AM3" s="6" t="s">
        <v>202</v>
      </c>
      <c r="AN3" s="6" t="s">
        <v>203</v>
      </c>
      <c r="AO3" s="6" t="s">
        <v>204</v>
      </c>
      <c r="AP3" s="6" t="s">
        <v>205</v>
      </c>
      <c r="AQ3" s="6" t="s">
        <v>206</v>
      </c>
      <c r="AR3" s="6" t="s">
        <v>207</v>
      </c>
      <c r="AS3" s="6" t="s">
        <v>208</v>
      </c>
      <c r="AT3" s="6" t="s">
        <v>209</v>
      </c>
      <c r="AU3" s="6" t="s">
        <v>210</v>
      </c>
      <c r="AV3" s="6" t="s">
        <v>211</v>
      </c>
      <c r="AW3" s="6" t="s">
        <v>212</v>
      </c>
      <c r="AX3" s="6">
        <v>2010</v>
      </c>
      <c r="AY3" s="6" t="s">
        <v>213</v>
      </c>
      <c r="AZ3" s="6" t="s">
        <v>214</v>
      </c>
      <c r="BA3" s="6" t="s">
        <v>215</v>
      </c>
      <c r="BB3" s="6" t="s">
        <v>216</v>
      </c>
      <c r="BC3" s="6" t="s">
        <v>217</v>
      </c>
      <c r="BD3" s="6" t="s">
        <v>218</v>
      </c>
      <c r="BE3" s="6" t="s">
        <v>219</v>
      </c>
      <c r="BF3" s="6" t="s">
        <v>220</v>
      </c>
      <c r="BG3" s="6" t="s">
        <v>221</v>
      </c>
      <c r="BH3" s="6" t="s">
        <v>222</v>
      </c>
      <c r="BI3" s="6" t="s">
        <v>223</v>
      </c>
      <c r="BJ3" s="6">
        <v>2011</v>
      </c>
      <c r="BK3" s="6" t="s">
        <v>224</v>
      </c>
      <c r="BL3" s="6" t="s">
        <v>225</v>
      </c>
      <c r="BM3" s="6" t="s">
        <v>226</v>
      </c>
      <c r="BN3" s="6" t="s">
        <v>227</v>
      </c>
      <c r="BO3" s="6" t="s">
        <v>228</v>
      </c>
      <c r="BP3" s="6" t="s">
        <v>229</v>
      </c>
      <c r="BQ3" s="6" t="s">
        <v>230</v>
      </c>
      <c r="BR3" s="6" t="s">
        <v>231</v>
      </c>
      <c r="BS3" s="6">
        <v>2012</v>
      </c>
      <c r="BT3" s="6" t="s">
        <v>233</v>
      </c>
      <c r="BU3" s="6" t="s">
        <v>234</v>
      </c>
      <c r="BV3" s="6">
        <v>2012</v>
      </c>
      <c r="BW3" s="6" t="s">
        <v>235</v>
      </c>
      <c r="BX3" s="6" t="s">
        <v>236</v>
      </c>
      <c r="BY3" s="6" t="s">
        <v>237</v>
      </c>
      <c r="BZ3" s="6" t="s">
        <v>238</v>
      </c>
      <c r="CA3" s="6" t="s">
        <v>239</v>
      </c>
      <c r="CB3" s="6" t="s">
        <v>240</v>
      </c>
      <c r="CC3" s="6" t="s">
        <v>241</v>
      </c>
      <c r="CD3" s="6" t="s">
        <v>242</v>
      </c>
      <c r="CE3" s="6" t="s">
        <v>243</v>
      </c>
      <c r="CF3" s="6" t="s">
        <v>244</v>
      </c>
      <c r="CG3" s="6" t="s">
        <v>245</v>
      </c>
      <c r="CH3" s="6">
        <v>2013</v>
      </c>
      <c r="CI3" s="6" t="s">
        <v>246</v>
      </c>
      <c r="CJ3" s="6" t="s">
        <v>247</v>
      </c>
      <c r="CK3" s="6" t="s">
        <v>248</v>
      </c>
      <c r="CL3" s="6" t="s">
        <v>249</v>
      </c>
      <c r="CM3" s="6" t="s">
        <v>250</v>
      </c>
      <c r="CN3" s="6" t="s">
        <v>251</v>
      </c>
      <c r="CO3" s="6" t="s">
        <v>252</v>
      </c>
      <c r="CP3" s="6" t="s">
        <v>253</v>
      </c>
      <c r="CQ3" s="6" t="s">
        <v>254</v>
      </c>
      <c r="CR3" s="6" t="s">
        <v>255</v>
      </c>
      <c r="CS3" s="6" t="s">
        <v>256</v>
      </c>
      <c r="CT3" s="6">
        <v>2014</v>
      </c>
      <c r="CU3" s="6" t="s">
        <v>257</v>
      </c>
      <c r="CV3" s="6" t="s">
        <v>258</v>
      </c>
      <c r="CW3" s="6" t="s">
        <v>259</v>
      </c>
      <c r="CX3" s="6" t="s">
        <v>260</v>
      </c>
      <c r="CY3" s="6" t="s">
        <v>261</v>
      </c>
      <c r="CZ3" s="6" t="s">
        <v>262</v>
      </c>
      <c r="DA3" s="6" t="s">
        <v>263</v>
      </c>
      <c r="DB3" s="6" t="s">
        <v>264</v>
      </c>
      <c r="DC3" s="6" t="s">
        <v>265</v>
      </c>
      <c r="DD3" s="6" t="s">
        <v>266</v>
      </c>
      <c r="DE3" s="6" t="s">
        <v>267</v>
      </c>
      <c r="DF3" s="6">
        <v>2015</v>
      </c>
      <c r="DG3" s="6" t="s">
        <v>268</v>
      </c>
      <c r="DH3" s="6" t="s">
        <v>269</v>
      </c>
      <c r="DI3" s="6" t="s">
        <v>270</v>
      </c>
      <c r="DJ3" s="6" t="s">
        <v>271</v>
      </c>
      <c r="DK3" s="6" t="s">
        <v>272</v>
      </c>
      <c r="DL3" s="6" t="s">
        <v>273</v>
      </c>
      <c r="DM3" s="6" t="s">
        <v>274</v>
      </c>
      <c r="DN3" s="6" t="s">
        <v>275</v>
      </c>
      <c r="DO3" s="6" t="s">
        <v>276</v>
      </c>
      <c r="DP3" s="6" t="s">
        <v>277</v>
      </c>
      <c r="DQ3" s="6" t="s">
        <v>278</v>
      </c>
      <c r="DR3" s="6">
        <v>2016</v>
      </c>
      <c r="DS3" s="6" t="s">
        <v>279</v>
      </c>
      <c r="DT3" s="6" t="s">
        <v>280</v>
      </c>
      <c r="DU3" s="6" t="s">
        <v>281</v>
      </c>
      <c r="DV3" s="6" t="s">
        <v>282</v>
      </c>
      <c r="DW3" s="6" t="s">
        <v>283</v>
      </c>
      <c r="DX3" s="6" t="s">
        <v>284</v>
      </c>
      <c r="DY3" s="6" t="s">
        <v>285</v>
      </c>
      <c r="DZ3" s="6" t="s">
        <v>286</v>
      </c>
      <c r="EA3" s="6" t="s">
        <v>287</v>
      </c>
      <c r="EB3" s="6" t="s">
        <v>288</v>
      </c>
      <c r="EC3" s="6" t="s">
        <v>289</v>
      </c>
      <c r="ED3" s="6">
        <v>2017</v>
      </c>
      <c r="EE3" s="6" t="s">
        <v>290</v>
      </c>
      <c r="EF3" s="6" t="s">
        <v>291</v>
      </c>
      <c r="EG3" s="6" t="s">
        <v>292</v>
      </c>
      <c r="EH3" s="6" t="s">
        <v>293</v>
      </c>
      <c r="EI3" s="6" t="s">
        <v>294</v>
      </c>
      <c r="EJ3" s="6" t="s">
        <v>295</v>
      </c>
      <c r="EK3" s="6" t="s">
        <v>296</v>
      </c>
      <c r="EL3" s="6" t="s">
        <v>297</v>
      </c>
      <c r="EM3" s="6" t="s">
        <v>298</v>
      </c>
      <c r="EN3" s="6" t="s">
        <v>299</v>
      </c>
      <c r="EO3" s="6" t="s">
        <v>300</v>
      </c>
      <c r="EP3" s="6">
        <v>2018</v>
      </c>
      <c r="EQ3" s="6" t="s">
        <v>301</v>
      </c>
      <c r="ER3" s="6" t="s">
        <v>302</v>
      </c>
      <c r="ES3" s="6" t="s">
        <v>303</v>
      </c>
      <c r="ET3" s="6" t="s">
        <v>304</v>
      </c>
      <c r="EU3" s="6" t="s">
        <v>305</v>
      </c>
      <c r="EV3" s="6" t="s">
        <v>306</v>
      </c>
      <c r="EW3" s="6" t="s">
        <v>307</v>
      </c>
      <c r="EX3" s="6" t="s">
        <v>308</v>
      </c>
      <c r="EY3" s="6" t="s">
        <v>309</v>
      </c>
      <c r="EZ3" s="6" t="s">
        <v>310</v>
      </c>
      <c r="FA3" s="6" t="s">
        <v>311</v>
      </c>
      <c r="FB3" s="6">
        <v>2019</v>
      </c>
      <c r="FC3" s="6" t="s">
        <v>312</v>
      </c>
      <c r="FD3" s="6" t="s">
        <v>313</v>
      </c>
      <c r="FE3" s="6" t="s">
        <v>314</v>
      </c>
      <c r="FF3" s="6" t="s">
        <v>315</v>
      </c>
      <c r="FG3" s="6" t="s">
        <v>316</v>
      </c>
      <c r="FH3" s="6" t="s">
        <v>317</v>
      </c>
      <c r="FI3" s="6" t="s">
        <v>318</v>
      </c>
      <c r="FJ3" s="6" t="s">
        <v>319</v>
      </c>
      <c r="FK3" s="6" t="s">
        <v>320</v>
      </c>
      <c r="FL3" s="6" t="s">
        <v>321</v>
      </c>
      <c r="FM3" s="6" t="s">
        <v>322</v>
      </c>
      <c r="FN3" s="6">
        <v>2020</v>
      </c>
      <c r="FO3" s="6" t="s">
        <v>323</v>
      </c>
      <c r="FP3" s="6" t="s">
        <v>324</v>
      </c>
      <c r="FQ3" s="6" t="s">
        <v>325</v>
      </c>
      <c r="FR3" s="6" t="s">
        <v>326</v>
      </c>
      <c r="FS3" s="6" t="s">
        <v>327</v>
      </c>
      <c r="FT3" s="6" t="s">
        <v>328</v>
      </c>
      <c r="FU3" s="6" t="s">
        <v>329</v>
      </c>
      <c r="FV3" s="6" t="s">
        <v>330</v>
      </c>
      <c r="FW3" s="6" t="s">
        <v>331</v>
      </c>
      <c r="FX3" s="6" t="s">
        <v>332</v>
      </c>
      <c r="FY3" s="6" t="s">
        <v>333</v>
      </c>
      <c r="FZ3" s="6">
        <v>2021</v>
      </c>
      <c r="GA3" s="6" t="s">
        <v>334</v>
      </c>
      <c r="GB3" s="6" t="s">
        <v>335</v>
      </c>
      <c r="GC3" s="6" t="s">
        <v>336</v>
      </c>
      <c r="GD3" s="6" t="s">
        <v>337</v>
      </c>
      <c r="GE3" s="6" t="s">
        <v>338</v>
      </c>
      <c r="GF3" s="6" t="s">
        <v>339</v>
      </c>
      <c r="GG3" s="6" t="s">
        <v>340</v>
      </c>
      <c r="GH3" s="6" t="s">
        <v>341</v>
      </c>
      <c r="GI3" s="6" t="s">
        <v>342</v>
      </c>
      <c r="GJ3" s="6" t="s">
        <v>343</v>
      </c>
      <c r="GK3" s="6" t="s">
        <v>344</v>
      </c>
      <c r="GL3" s="6">
        <v>2022</v>
      </c>
      <c r="GM3" s="6" t="s">
        <v>345</v>
      </c>
      <c r="GN3" s="6" t="s">
        <v>346</v>
      </c>
      <c r="GO3" s="6" t="s">
        <v>347</v>
      </c>
      <c r="GP3" s="6" t="s">
        <v>348</v>
      </c>
      <c r="GQ3" s="6" t="s">
        <v>349</v>
      </c>
      <c r="GR3" s="6" t="s">
        <v>350</v>
      </c>
      <c r="GS3" s="6" t="s">
        <v>351</v>
      </c>
      <c r="GT3" s="6" t="s">
        <v>352</v>
      </c>
      <c r="GU3" s="6" t="s">
        <v>353</v>
      </c>
      <c r="GV3" s="6">
        <v>2023</v>
      </c>
    </row>
    <row r="4" spans="1:204">
      <c r="A4" s="6" t="s">
        <v>586</v>
      </c>
      <c r="B4" s="6" t="s">
        <v>587</v>
      </c>
      <c r="C4" s="7">
        <v>4.3</v>
      </c>
      <c r="D4" s="7">
        <v>4.0999999999999996</v>
      </c>
      <c r="E4" s="7">
        <v>3.9</v>
      </c>
      <c r="F4" s="7">
        <v>3.9</v>
      </c>
      <c r="G4" s="7">
        <v>3.8</v>
      </c>
      <c r="H4" s="7">
        <v>3.6</v>
      </c>
      <c r="I4" s="7">
        <v>3.6</v>
      </c>
      <c r="J4" s="7">
        <v>3.5</v>
      </c>
      <c r="K4" s="7">
        <v>3.4</v>
      </c>
      <c r="L4" s="7">
        <v>3.2</v>
      </c>
      <c r="M4" s="7">
        <v>3.1</v>
      </c>
      <c r="N4" s="7">
        <v>3</v>
      </c>
      <c r="O4" s="7">
        <v>2.9</v>
      </c>
      <c r="P4" s="7">
        <v>2.7</v>
      </c>
      <c r="Q4" s="7">
        <v>2.6</v>
      </c>
      <c r="R4" s="7">
        <v>2.5</v>
      </c>
      <c r="S4" s="7">
        <v>2.4</v>
      </c>
      <c r="T4" s="7">
        <v>2.4</v>
      </c>
      <c r="U4" s="7">
        <v>2.5</v>
      </c>
      <c r="V4" s="7">
        <v>2.5</v>
      </c>
      <c r="W4" s="7">
        <v>2.6</v>
      </c>
      <c r="X4" s="7">
        <v>2.7</v>
      </c>
      <c r="Y4" s="7">
        <v>2.9</v>
      </c>
      <c r="Z4" s="7">
        <v>3.1</v>
      </c>
      <c r="AA4" s="7">
        <v>3.4</v>
      </c>
      <c r="AB4" s="7">
        <v>3.7</v>
      </c>
      <c r="AC4" s="7">
        <v>4.0999999999999996</v>
      </c>
      <c r="AD4" s="7">
        <v>4.5</v>
      </c>
      <c r="AE4" s="7">
        <v>4.7</v>
      </c>
      <c r="AF4" s="7">
        <v>5</v>
      </c>
      <c r="AG4" s="7">
        <v>5</v>
      </c>
      <c r="AH4" s="7">
        <v>5.2</v>
      </c>
      <c r="AI4" s="7">
        <v>5.4</v>
      </c>
      <c r="AJ4" s="7">
        <v>5.6</v>
      </c>
      <c r="AK4" s="7">
        <v>5.7</v>
      </c>
      <c r="AL4" s="7">
        <v>5.7</v>
      </c>
      <c r="AM4" s="7">
        <v>5.9</v>
      </c>
      <c r="AN4" s="7">
        <v>6</v>
      </c>
      <c r="AO4" s="7">
        <v>6.1</v>
      </c>
      <c r="AP4" s="7">
        <v>6</v>
      </c>
      <c r="AQ4" s="7">
        <v>6</v>
      </c>
      <c r="AR4" s="7">
        <v>6.1</v>
      </c>
      <c r="AS4" s="7">
        <v>6.1</v>
      </c>
      <c r="AT4" s="7">
        <v>6.2</v>
      </c>
      <c r="AU4" s="7">
        <v>6.1</v>
      </c>
      <c r="AV4" s="7">
        <v>6.1</v>
      </c>
      <c r="AW4" s="7">
        <v>6</v>
      </c>
      <c r="AX4" s="7">
        <v>6.1</v>
      </c>
      <c r="AY4" s="7">
        <v>6.1</v>
      </c>
      <c r="AZ4" s="7">
        <v>6</v>
      </c>
      <c r="BA4" s="7">
        <v>6</v>
      </c>
      <c r="BB4" s="7">
        <v>5.9</v>
      </c>
      <c r="BC4" s="7">
        <v>6</v>
      </c>
      <c r="BD4" s="7">
        <v>6</v>
      </c>
      <c r="BE4" s="7">
        <v>6</v>
      </c>
      <c r="BF4" s="7">
        <v>6</v>
      </c>
      <c r="BG4" s="7">
        <v>5.9</v>
      </c>
      <c r="BH4" s="7">
        <v>5.9</v>
      </c>
      <c r="BI4" s="7">
        <v>5.8</v>
      </c>
      <c r="BJ4" s="7">
        <v>5.8</v>
      </c>
      <c r="BK4" s="7">
        <v>5.9</v>
      </c>
      <c r="BL4" s="7">
        <v>6</v>
      </c>
      <c r="BM4" s="7">
        <v>6.1</v>
      </c>
      <c r="BN4" s="7">
        <v>6.2</v>
      </c>
      <c r="BO4" s="7">
        <v>6.2</v>
      </c>
      <c r="BP4" s="7">
        <v>6.2</v>
      </c>
      <c r="BQ4" s="7">
        <v>6.1</v>
      </c>
      <c r="BR4" s="7">
        <v>6.1</v>
      </c>
      <c r="BS4" s="7">
        <v>6.1</v>
      </c>
      <c r="BT4" s="7">
        <v>6</v>
      </c>
      <c r="BU4" s="7">
        <v>6</v>
      </c>
      <c r="BV4" s="7">
        <v>6</v>
      </c>
      <c r="BW4" s="7">
        <v>5.9</v>
      </c>
      <c r="BX4" s="7">
        <v>5.9</v>
      </c>
      <c r="BY4" s="7">
        <v>5.9</v>
      </c>
      <c r="BZ4" s="7">
        <v>6</v>
      </c>
      <c r="CA4" s="7">
        <v>5.8</v>
      </c>
      <c r="CB4" s="7">
        <v>5.8</v>
      </c>
      <c r="CC4" s="7">
        <v>5.7</v>
      </c>
      <c r="CD4" s="7">
        <v>5.7</v>
      </c>
      <c r="CE4" s="7">
        <v>5.6</v>
      </c>
      <c r="CF4" s="7">
        <v>5.6</v>
      </c>
      <c r="CG4" s="7">
        <v>5.6</v>
      </c>
      <c r="CH4" s="7">
        <v>5.6</v>
      </c>
      <c r="CI4" s="7">
        <v>5.2</v>
      </c>
      <c r="CJ4" s="7">
        <v>5.2</v>
      </c>
      <c r="CK4" s="7">
        <v>5.0999999999999996</v>
      </c>
      <c r="CL4" s="7">
        <v>5.0999999999999996</v>
      </c>
      <c r="CM4" s="7">
        <v>5</v>
      </c>
      <c r="CN4" s="7">
        <v>5</v>
      </c>
      <c r="CO4" s="7">
        <v>5</v>
      </c>
      <c r="CP4" s="7">
        <v>4.9000000000000004</v>
      </c>
      <c r="CQ4" s="7">
        <v>4.9000000000000004</v>
      </c>
      <c r="CR4" s="7">
        <v>4.9000000000000004</v>
      </c>
      <c r="CS4" s="7">
        <v>4.8</v>
      </c>
      <c r="CT4" s="7">
        <v>4.8</v>
      </c>
      <c r="CU4" s="7">
        <v>4.7</v>
      </c>
      <c r="CV4" s="7">
        <v>4.7</v>
      </c>
      <c r="CW4" s="7">
        <v>4.7</v>
      </c>
      <c r="CX4" s="7">
        <v>4.7</v>
      </c>
      <c r="CY4" s="7">
        <v>4.7</v>
      </c>
      <c r="CZ4" s="7">
        <v>4.5999999999999996</v>
      </c>
      <c r="DA4" s="7">
        <v>4.5</v>
      </c>
      <c r="DB4" s="7">
        <v>4.5</v>
      </c>
      <c r="DC4" s="7">
        <v>4.4000000000000004</v>
      </c>
      <c r="DD4" s="7">
        <v>4.4000000000000004</v>
      </c>
      <c r="DE4" s="7">
        <v>4.3</v>
      </c>
      <c r="DF4" s="7">
        <v>4.3</v>
      </c>
      <c r="DG4" s="7">
        <v>4.2</v>
      </c>
      <c r="DH4" s="7">
        <v>4.2</v>
      </c>
      <c r="DI4" s="7">
        <v>4.2</v>
      </c>
      <c r="DJ4" s="7">
        <v>4.0999999999999996</v>
      </c>
      <c r="DK4" s="7">
        <v>4.0999999999999996</v>
      </c>
      <c r="DL4" s="7">
        <v>4.0999999999999996</v>
      </c>
      <c r="DM4" s="7">
        <v>4.0999999999999996</v>
      </c>
      <c r="DN4" s="7">
        <v>4</v>
      </c>
      <c r="DO4" s="7">
        <v>4.0999999999999996</v>
      </c>
      <c r="DP4" s="7">
        <v>4.0999999999999996</v>
      </c>
      <c r="DQ4" s="7">
        <v>4.0999999999999996</v>
      </c>
      <c r="DR4" s="7">
        <v>4.2</v>
      </c>
      <c r="DS4" s="7">
        <v>4.2</v>
      </c>
      <c r="DT4" s="7">
        <v>4.2</v>
      </c>
      <c r="DU4" s="7">
        <v>4.2</v>
      </c>
      <c r="DV4" s="7">
        <v>4.2</v>
      </c>
      <c r="DW4" s="7">
        <v>4.2</v>
      </c>
      <c r="DX4" s="7">
        <v>4.2</v>
      </c>
      <c r="DY4" s="7">
        <v>4.3</v>
      </c>
      <c r="DZ4" s="7">
        <v>4.3</v>
      </c>
      <c r="EA4" s="7">
        <v>4.2</v>
      </c>
      <c r="EB4" s="7">
        <v>4.2</v>
      </c>
      <c r="EC4" s="7">
        <v>4.0999999999999996</v>
      </c>
      <c r="ED4" s="7">
        <v>4.0999999999999996</v>
      </c>
      <c r="EE4" s="7">
        <v>4</v>
      </c>
      <c r="EF4" s="7">
        <v>3.9</v>
      </c>
      <c r="EG4" s="7">
        <v>4</v>
      </c>
      <c r="EH4" s="7">
        <v>3.9</v>
      </c>
      <c r="EI4" s="7">
        <v>3.9</v>
      </c>
      <c r="EJ4" s="7">
        <v>3.8</v>
      </c>
      <c r="EK4" s="7">
        <v>3.8</v>
      </c>
      <c r="EL4" s="7">
        <v>3.8</v>
      </c>
      <c r="EM4" s="7">
        <v>3.8</v>
      </c>
      <c r="EN4" s="7">
        <v>3.8</v>
      </c>
      <c r="EO4" s="7">
        <v>3.8</v>
      </c>
      <c r="EP4" s="7">
        <v>3.7</v>
      </c>
      <c r="EQ4" s="7">
        <v>3.7</v>
      </c>
      <c r="ER4" s="7">
        <v>3.7</v>
      </c>
      <c r="ES4" s="7">
        <v>3.6</v>
      </c>
      <c r="ET4" s="7">
        <v>3.6</v>
      </c>
      <c r="EU4" s="7">
        <v>3.6</v>
      </c>
      <c r="EV4" s="7">
        <v>3.6</v>
      </c>
      <c r="EW4" s="7">
        <v>3.6</v>
      </c>
      <c r="EX4" s="7">
        <v>3.7</v>
      </c>
      <c r="EY4" s="7">
        <v>3.7</v>
      </c>
      <c r="EZ4" s="7">
        <v>3.7</v>
      </c>
      <c r="FA4" s="7">
        <v>3.7</v>
      </c>
      <c r="FB4" s="7">
        <v>3.7</v>
      </c>
      <c r="FC4" s="7">
        <v>3.7</v>
      </c>
      <c r="FD4" s="7">
        <v>3.7</v>
      </c>
      <c r="FE4" s="7">
        <v>4.0999999999999996</v>
      </c>
      <c r="FF4" s="7">
        <v>5.3</v>
      </c>
      <c r="FG4" s="7">
        <v>5.4</v>
      </c>
      <c r="FH4" s="7">
        <v>5.3</v>
      </c>
      <c r="FI4" s="7">
        <v>5</v>
      </c>
      <c r="FJ4" s="7">
        <v>4.8</v>
      </c>
      <c r="FK4" s="7">
        <v>4.7</v>
      </c>
      <c r="FL4" s="7">
        <v>4.7</v>
      </c>
      <c r="FM4" s="7">
        <v>4.5999999999999996</v>
      </c>
      <c r="FN4" s="7">
        <v>4.5</v>
      </c>
      <c r="FO4" s="7">
        <v>4.4000000000000004</v>
      </c>
      <c r="FP4" s="7">
        <v>4.5</v>
      </c>
      <c r="FQ4" s="7">
        <v>4.3</v>
      </c>
      <c r="FR4" s="7">
        <v>4.0999999999999996</v>
      </c>
      <c r="FS4" s="7">
        <v>3.9</v>
      </c>
      <c r="FT4" s="7">
        <v>3.7</v>
      </c>
      <c r="FU4" s="7">
        <v>3.5</v>
      </c>
      <c r="FV4" s="7">
        <v>3.3</v>
      </c>
      <c r="FW4" s="7">
        <v>3.2</v>
      </c>
      <c r="FX4" s="7">
        <v>3</v>
      </c>
      <c r="FY4" s="7">
        <v>2.8</v>
      </c>
      <c r="FZ4" s="7">
        <v>2.6</v>
      </c>
      <c r="GA4" s="7">
        <v>2.6</v>
      </c>
      <c r="GB4" s="7">
        <v>2.5</v>
      </c>
      <c r="GC4" s="7">
        <v>2.5</v>
      </c>
      <c r="GD4" s="7">
        <v>2.4</v>
      </c>
      <c r="GE4" s="7">
        <v>2.5</v>
      </c>
      <c r="GF4" s="7">
        <v>2.6</v>
      </c>
      <c r="GG4" s="7">
        <v>2.7</v>
      </c>
      <c r="GH4" s="7">
        <v>2.6</v>
      </c>
      <c r="GI4" s="7">
        <v>2.6</v>
      </c>
      <c r="GJ4" s="7">
        <v>2.6</v>
      </c>
      <c r="GK4" s="7">
        <v>2.7</v>
      </c>
      <c r="GL4" s="7">
        <v>2.7</v>
      </c>
      <c r="GM4" s="7">
        <v>2.7</v>
      </c>
      <c r="GN4" s="7">
        <v>2.8</v>
      </c>
      <c r="GO4" s="7">
        <v>2.8</v>
      </c>
      <c r="GP4" s="7">
        <v>2.8</v>
      </c>
      <c r="GQ4" s="7">
        <v>2.8</v>
      </c>
      <c r="GR4" s="7">
        <v>2.8</v>
      </c>
      <c r="GS4" s="7">
        <v>2.9</v>
      </c>
      <c r="GT4" s="7">
        <v>2.9</v>
      </c>
      <c r="GU4" s="7">
        <v>2.9</v>
      </c>
      <c r="GV4" s="7">
        <v>2.9</v>
      </c>
    </row>
    <row r="5" spans="1:204">
      <c r="N5" s="49">
        <f>SUM(C4:N4)/12</f>
        <v>3.6166666666666671</v>
      </c>
      <c r="O5" s="9">
        <f t="shared" ref="O5:Z5" si="0">SUM(D4:O4)/12</f>
        <v>3.5</v>
      </c>
      <c r="P5" s="9">
        <f t="shared" si="0"/>
        <v>3.3833333333333333</v>
      </c>
      <c r="Q5" s="9">
        <f t="shared" si="0"/>
        <v>3.2750000000000004</v>
      </c>
      <c r="R5" s="9">
        <f t="shared" si="0"/>
        <v>3.1583333333333332</v>
      </c>
      <c r="S5" s="9">
        <f t="shared" si="0"/>
        <v>3.0416666666666665</v>
      </c>
      <c r="T5" s="9">
        <f t="shared" si="0"/>
        <v>2.9416666666666664</v>
      </c>
      <c r="U5" s="9">
        <f t="shared" si="0"/>
        <v>2.85</v>
      </c>
      <c r="V5" s="9">
        <f t="shared" si="0"/>
        <v>2.7666666666666671</v>
      </c>
      <c r="W5" s="9">
        <f t="shared" si="0"/>
        <v>2.6999999999999997</v>
      </c>
      <c r="X5" s="9">
        <f t="shared" si="0"/>
        <v>2.6583333333333328</v>
      </c>
      <c r="Y5" s="9">
        <f t="shared" si="0"/>
        <v>2.6416666666666666</v>
      </c>
      <c r="Z5" s="49">
        <f t="shared" si="0"/>
        <v>2.65</v>
      </c>
      <c r="AA5" s="49">
        <f t="shared" ref="AA5" si="1">SUM(P4:AA4)/12</f>
        <v>2.6916666666666669</v>
      </c>
      <c r="AB5" s="49">
        <f t="shared" ref="AB5" si="2">SUM(Q4:AB4)/12</f>
        <v>2.7749999999999999</v>
      </c>
      <c r="AC5" s="49">
        <f t="shared" ref="AC5" si="3">SUM(R4:AC4)/12</f>
        <v>2.9</v>
      </c>
      <c r="AD5" s="49">
        <f t="shared" ref="AD5" si="4">SUM(S4:AD4)/12</f>
        <v>3.0666666666666664</v>
      </c>
      <c r="AE5" s="49">
        <f t="shared" ref="AE5" si="5">SUM(T4:AE4)/12</f>
        <v>3.2583333333333333</v>
      </c>
      <c r="AF5" s="49">
        <f t="shared" ref="AF5" si="6">SUM(U4:AF4)/12</f>
        <v>3.4750000000000001</v>
      </c>
      <c r="AG5" s="49">
        <f t="shared" ref="AG5" si="7">SUM(V4:AG4)/12</f>
        <v>3.6833333333333336</v>
      </c>
      <c r="AH5" s="49">
        <f t="shared" ref="AH5" si="8">SUM(W4:AH4)/12</f>
        <v>3.9083333333333337</v>
      </c>
      <c r="AI5" s="49">
        <f t="shared" ref="AI5" si="9">SUM(X4:AI4)/12</f>
        <v>4.1416666666666666</v>
      </c>
      <c r="AJ5" s="49">
        <f t="shared" ref="AJ5" si="10">SUM(Y4:AJ4)/12</f>
        <v>4.3833333333333337</v>
      </c>
      <c r="AK5" s="49">
        <f t="shared" ref="AK5" si="11">SUM(Z4:AK4)/12</f>
        <v>4.6166666666666671</v>
      </c>
      <c r="AL5" s="49">
        <f t="shared" ref="AL5" si="12">SUM(AA4:AL4)/12</f>
        <v>4.8333333333333339</v>
      </c>
      <c r="AM5" s="49">
        <f t="shared" ref="AM5" si="13">SUM(AB4:AM4)/12</f>
        <v>5.041666666666667</v>
      </c>
      <c r="AN5" s="49">
        <f t="shared" ref="AN5" si="14">SUM(AC4:AN4)/12</f>
        <v>5.2333333333333334</v>
      </c>
      <c r="AO5" s="49">
        <f t="shared" ref="AO5" si="15">SUM(AD4:AO4)/12</f>
        <v>5.3999999999999995</v>
      </c>
      <c r="AP5" s="49">
        <f t="shared" ref="AP5" si="16">SUM(AE4:AP4)/12</f>
        <v>5.5250000000000012</v>
      </c>
      <c r="AQ5" s="49">
        <f t="shared" ref="AQ5" si="17">SUM(AF4:AQ4)/12</f>
        <v>5.6333333333333329</v>
      </c>
      <c r="AR5" s="49">
        <f t="shared" ref="AR5" si="18">SUM(AG4:AR4)/12</f>
        <v>5.7250000000000005</v>
      </c>
      <c r="AS5" s="49">
        <f t="shared" ref="AS5" si="19">SUM(AH4:AS4)/12</f>
        <v>5.8166666666666664</v>
      </c>
      <c r="AT5" s="49">
        <f t="shared" ref="AT5" si="20">SUM(AI4:AT4)/12</f>
        <v>5.8999999999999995</v>
      </c>
      <c r="AU5" s="49">
        <f t="shared" ref="AU5" si="21">SUM(AJ4:AU4)/12</f>
        <v>5.958333333333333</v>
      </c>
      <c r="AV5" s="49">
        <f t="shared" ref="AV5" si="22">SUM(AK4:AV4)/12</f>
        <v>6</v>
      </c>
      <c r="AW5" s="49">
        <f t="shared" ref="AW5" si="23">SUM(AL4:AW4)/12</f>
        <v>6.0250000000000012</v>
      </c>
      <c r="AX5" s="49">
        <f t="shared" ref="AX5" si="24">SUM(AM4:AX4)/12</f>
        <v>6.0583333333333336</v>
      </c>
      <c r="AY5" s="49">
        <f t="shared" ref="AY5" si="25">SUM(AN4:AY4)/12</f>
        <v>6.0750000000000002</v>
      </c>
      <c r="AZ5" s="49">
        <f t="shared" ref="AZ5" si="26">SUM(AO4:AZ4)/12</f>
        <v>6.0750000000000002</v>
      </c>
      <c r="BA5" s="49">
        <f t="shared" ref="BA5" si="27">SUM(AP4:BA4)/12</f>
        <v>6.0666666666666673</v>
      </c>
      <c r="BB5" s="49">
        <f t="shared" ref="BB5" si="28">SUM(AQ4:BB4)/12</f>
        <v>6.0583333333333345</v>
      </c>
      <c r="BC5" s="49">
        <f t="shared" ref="BC5" si="29">SUM(AR4:BC4)/12</f>
        <v>6.0583333333333336</v>
      </c>
      <c r="BD5" s="49">
        <f t="shared" ref="BD5" si="30">SUM(AS4:BD4)/12</f>
        <v>6.05</v>
      </c>
      <c r="BE5" s="49">
        <f t="shared" ref="BE5" si="31">SUM(AT4:BE4)/12</f>
        <v>6.041666666666667</v>
      </c>
      <c r="BF5" s="49">
        <f t="shared" ref="BF5" si="32">SUM(AU4:BF4)/12</f>
        <v>6.0249999999999995</v>
      </c>
      <c r="BG5" s="49">
        <f t="shared" ref="BG5" si="33">SUM(AV4:BG4)/12</f>
        <v>6.0083333333333329</v>
      </c>
      <c r="BH5" s="49">
        <f t="shared" ref="BH5" si="34">SUM(AW4:BH4)/12</f>
        <v>5.9916666666666671</v>
      </c>
      <c r="BI5" s="49">
        <f t="shared" ref="BI5" si="35">SUM(AX4:BI4)/12</f>
        <v>5.9750000000000005</v>
      </c>
      <c r="BJ5" s="49">
        <f t="shared" ref="BJ5" si="36">SUM(AY4:BJ4)/12</f>
        <v>5.9499999999999993</v>
      </c>
      <c r="BK5" s="49">
        <f t="shared" ref="BK5" si="37">SUM(AZ4:BK4)/12</f>
        <v>5.9333333333333336</v>
      </c>
      <c r="BL5" s="49">
        <f t="shared" ref="BL5" si="38">SUM(BA4:BL4)/12</f>
        <v>5.9333333333333327</v>
      </c>
      <c r="BM5" s="49">
        <f t="shared" ref="BM5" si="39">SUM(BB4:BM4)/12</f>
        <v>5.9416666666666655</v>
      </c>
      <c r="BN5" s="49">
        <f t="shared" ref="BN5" si="40">SUM(BC4:BN4)/12</f>
        <v>5.9666666666666659</v>
      </c>
      <c r="BO5" s="49">
        <f t="shared" ref="BO5" si="41">SUM(BD4:BO4)/12</f>
        <v>5.9833333333333334</v>
      </c>
      <c r="BP5" s="49">
        <f t="shared" ref="BP5" si="42">SUM(BE4:BP4)/12</f>
        <v>6</v>
      </c>
      <c r="BQ5" s="49">
        <f t="shared" ref="BQ5" si="43">SUM(BF4:BQ4)/12</f>
        <v>6.0083333333333337</v>
      </c>
      <c r="BR5" s="49">
        <f t="shared" ref="BR5" si="44">SUM(BG4:BR4)/12</f>
        <v>6.0166666666666666</v>
      </c>
      <c r="BS5" s="49">
        <f t="shared" ref="BS5" si="45">SUM(BH4:BS4)/12</f>
        <v>6.0333333333333341</v>
      </c>
      <c r="BT5" s="49">
        <f t="shared" ref="BT5" si="46">SUM(BI4:BT4)/12</f>
        <v>6.0416666666666679</v>
      </c>
      <c r="BU5" s="49">
        <f t="shared" ref="BU5" si="47">SUM(BJ4:BU4)/12</f>
        <v>6.0583333333333336</v>
      </c>
      <c r="BV5" s="49">
        <f t="shared" ref="BV5" si="48">SUM(BK4:BV4)/12</f>
        <v>6.0750000000000002</v>
      </c>
      <c r="BW5" s="49">
        <f t="shared" ref="BW5" si="49">SUM(BL4:BW4)/12</f>
        <v>6.0750000000000002</v>
      </c>
      <c r="BX5" s="49">
        <f t="shared" ref="BX5" si="50">SUM(BM4:BX4)/12</f>
        <v>6.0666666666666673</v>
      </c>
      <c r="BY5" s="49">
        <f t="shared" ref="BY5" si="51">SUM(BN4:BY4)/12</f>
        <v>6.0500000000000007</v>
      </c>
      <c r="BZ5" s="49">
        <f t="shared" ref="BZ5" si="52">SUM(BO4:BZ4)/12</f>
        <v>6.0333333333333341</v>
      </c>
      <c r="CA5" s="49">
        <f t="shared" ref="CA5" si="53">SUM(BP4:CA4)/12</f>
        <v>5.9999999999999991</v>
      </c>
      <c r="CB5" s="49">
        <f t="shared" ref="CB5" si="54">SUM(BQ4:CB4)/12</f>
        <v>5.9666666666666659</v>
      </c>
      <c r="CC5" s="49">
        <f t="shared" ref="CC5" si="55">SUM(BR4:CC4)/12</f>
        <v>5.9333333333333336</v>
      </c>
      <c r="CD5" s="49">
        <f t="shared" ref="CD5" si="56">SUM(BS4:CD4)/12</f>
        <v>5.8999999999999995</v>
      </c>
      <c r="CE5" s="49">
        <f t="shared" ref="CE5" si="57">SUM(BT4:CE4)/12</f>
        <v>5.8583333333333316</v>
      </c>
      <c r="CF5" s="49">
        <f t="shared" ref="CF5" si="58">SUM(BU4:CF4)/12</f>
        <v>5.8249999999999993</v>
      </c>
      <c r="CG5" s="49">
        <f t="shared" ref="CG5" si="59">SUM(BV4:CG4)/12</f>
        <v>5.791666666666667</v>
      </c>
      <c r="CH5" s="49">
        <f t="shared" ref="CH5" si="60">SUM(BW4:CH4)/12</f>
        <v>5.7583333333333337</v>
      </c>
      <c r="CI5" s="49">
        <f t="shared" ref="CI5" si="61">SUM(BX4:CI4)/12</f>
        <v>5.7</v>
      </c>
      <c r="CJ5" s="49">
        <f t="shared" ref="CJ5" si="62">SUM(BY4:CJ4)/12</f>
        <v>5.6416666666666666</v>
      </c>
      <c r="CK5" s="49">
        <f t="shared" ref="CK5" si="63">SUM(BZ4:CK4)/12</f>
        <v>5.5750000000000002</v>
      </c>
      <c r="CL5" s="49">
        <f t="shared" ref="CL5" si="64">SUM(CA4:CL4)/12</f>
        <v>5.5000000000000009</v>
      </c>
      <c r="CM5" s="49">
        <f t="shared" ref="CM5" si="65">SUM(CB4:CM4)/12</f>
        <v>5.4333333333333345</v>
      </c>
      <c r="CN5" s="49">
        <f t="shared" ref="CN5" si="66">SUM(CC4:CN4)/12</f>
        <v>5.3666666666666671</v>
      </c>
      <c r="CO5" s="49">
        <f t="shared" ref="CO5" si="67">SUM(CD4:CO4)/12</f>
        <v>5.3083333333333345</v>
      </c>
      <c r="CP5" s="49">
        <f t="shared" ref="CP5" si="68">SUM(CE4:CP4)/12</f>
        <v>5.2416666666666663</v>
      </c>
      <c r="CQ5" s="49">
        <f t="shared" ref="CQ5" si="69">SUM(CF4:CQ4)/12</f>
        <v>5.1833333333333327</v>
      </c>
      <c r="CR5" s="49">
        <f t="shared" ref="CR5" si="70">SUM(CG4:CR4)/12</f>
        <v>5.1249999999999991</v>
      </c>
      <c r="CS5" s="49">
        <f t="shared" ref="CS5" si="71">SUM(CH4:CS4)/12</f>
        <v>5.0583333333333327</v>
      </c>
      <c r="CT5" s="49">
        <f t="shared" ref="CT5" si="72">SUM(CI4:CT4)/12</f>
        <v>4.9916666666666663</v>
      </c>
      <c r="CU5" s="49">
        <f t="shared" ref="CU5" si="73">SUM(CJ4:CU4)/12</f>
        <v>4.9499999999999993</v>
      </c>
      <c r="CV5" s="49">
        <f t="shared" ref="CV5" si="74">SUM(CK4:CV4)/12</f>
        <v>4.9083333333333332</v>
      </c>
      <c r="CW5" s="49">
        <f t="shared" ref="CW5" si="75">SUM(CL4:CW4)/12</f>
        <v>4.875</v>
      </c>
      <c r="CX5" s="49">
        <f t="shared" ref="CX5" si="76">SUM(CM4:CX4)/12</f>
        <v>4.8416666666666668</v>
      </c>
      <c r="CY5" s="49">
        <f t="shared" ref="CY5" si="77">SUM(CN4:CY4)/12</f>
        <v>4.8166666666666682</v>
      </c>
      <c r="CZ5" s="49">
        <f t="shared" ref="CZ5" si="78">SUM(CO4:CZ4)/12</f>
        <v>4.783333333333335</v>
      </c>
      <c r="DA5" s="49">
        <f t="shared" ref="DA5" si="79">SUM(CP4:DA4)/12</f>
        <v>4.741666666666668</v>
      </c>
      <c r="DB5" s="49">
        <f t="shared" ref="DB5" si="80">SUM(CQ4:DB4)/12</f>
        <v>4.7083333333333339</v>
      </c>
      <c r="DC5" s="49">
        <f t="shared" ref="DC5" si="81">SUM(CR4:DC4)/12</f>
        <v>4.666666666666667</v>
      </c>
      <c r="DD5" s="49">
        <f t="shared" ref="DD5" si="82">SUM(CS4:DD4)/12</f>
        <v>4.625</v>
      </c>
      <c r="DE5" s="49">
        <f t="shared" ref="DE5" si="83">SUM(CT4:DE4)/12</f>
        <v>4.583333333333333</v>
      </c>
      <c r="DF5" s="49">
        <f t="shared" ref="DF5" si="84">SUM(CU4:DF4)/12</f>
        <v>4.5416666666666661</v>
      </c>
      <c r="DG5" s="49">
        <f t="shared" ref="DG5" si="85">SUM(CV4:DG4)/12</f>
        <v>4.4999999999999991</v>
      </c>
      <c r="DH5" s="49">
        <f t="shared" ref="DH5" si="86">SUM(CW4:DH4)/12</f>
        <v>4.458333333333333</v>
      </c>
      <c r="DI5" s="49">
        <f t="shared" ref="DI5" si="87">SUM(CX4:DI4)/12</f>
        <v>4.416666666666667</v>
      </c>
      <c r="DJ5" s="49">
        <f t="shared" ref="DJ5" si="88">SUM(CY4:DJ4)/12</f>
        <v>4.366666666666668</v>
      </c>
      <c r="DK5" s="49">
        <f t="shared" ref="DK5" si="89">SUM(CZ4:DK4)/12</f>
        <v>4.3166666666666673</v>
      </c>
      <c r="DL5" s="49">
        <f t="shared" ref="DL5" si="90">SUM(DA4:DL4)/12</f>
        <v>4.2750000000000012</v>
      </c>
      <c r="DM5" s="49">
        <f t="shared" ref="DM5" si="91">SUM(DB4:DM4)/12</f>
        <v>4.2416666666666671</v>
      </c>
      <c r="DN5" s="49">
        <f t="shared" ref="DN5" si="92">SUM(DC4:DN4)/12</f>
        <v>4.2</v>
      </c>
      <c r="DO5" s="49">
        <f t="shared" ref="DO5" si="93">SUM(DD4:DO4)/12</f>
        <v>4.1749999999999998</v>
      </c>
      <c r="DP5" s="49">
        <f t="shared" ref="DP5" si="94">SUM(DE4:DP4)/12</f>
        <v>4.1500000000000004</v>
      </c>
      <c r="DQ5" s="49">
        <f t="shared" ref="DQ5" si="95">SUM(DF4:DQ4)/12</f>
        <v>4.1333333333333337</v>
      </c>
      <c r="DR5" s="49">
        <f t="shared" ref="DR5" si="96">SUM(DG4:DR4)/12</f>
        <v>4.1250000000000009</v>
      </c>
      <c r="DS5" s="49">
        <f t="shared" ref="DS5" si="97">SUM(DH4:DS4)/12</f>
        <v>4.1250000000000009</v>
      </c>
      <c r="DT5" s="49">
        <f t="shared" ref="DT5" si="98">SUM(DI4:DT4)/12</f>
        <v>4.1250000000000009</v>
      </c>
      <c r="DU5" s="49">
        <f t="shared" ref="DU5" si="99">SUM(DJ4:DU4)/12</f>
        <v>4.1250000000000009</v>
      </c>
      <c r="DV5" s="49">
        <f t="shared" ref="DV5" si="100">SUM(DK4:DV4)/12</f>
        <v>4.1333333333333346</v>
      </c>
      <c r="DW5" s="49">
        <f t="shared" ref="DW5" si="101">SUM(DL4:DW4)/12</f>
        <v>4.1416666666666675</v>
      </c>
      <c r="DX5" s="49">
        <f t="shared" ref="DX5" si="102">SUM(DM4:DX4)/12</f>
        <v>4.1500000000000012</v>
      </c>
      <c r="DY5" s="49">
        <f t="shared" ref="DY5" si="103">SUM(DN4:DY4)/12</f>
        <v>4.166666666666667</v>
      </c>
      <c r="DZ5" s="49">
        <f t="shared" ref="DZ5" si="104">SUM(DO4:DZ4)/12</f>
        <v>4.1916666666666664</v>
      </c>
      <c r="EA5" s="49">
        <f t="shared" ref="EA5" si="105">SUM(DP4:EA4)/12</f>
        <v>4.2</v>
      </c>
      <c r="EB5" s="49">
        <f t="shared" ref="EB5" si="106">SUM(DQ4:EB4)/12</f>
        <v>4.208333333333333</v>
      </c>
      <c r="EC5" s="49">
        <f t="shared" ref="EC5" si="107">SUM(DR4:EC4)/12</f>
        <v>4.208333333333333</v>
      </c>
      <c r="ED5" s="49">
        <f t="shared" ref="ED5" si="108">SUM(DS4:ED4)/12</f>
        <v>4.2</v>
      </c>
      <c r="EE5" s="49">
        <f t="shared" ref="EE5" si="109">SUM(DT4:EE4)/12</f>
        <v>4.1833333333333345</v>
      </c>
      <c r="EF5" s="49">
        <f t="shared" ref="EF5" si="110">SUM(DU4:EF4)/12</f>
        <v>4.1583333333333341</v>
      </c>
      <c r="EG5" s="49">
        <f t="shared" ref="EG5" si="111">SUM(DV4:EG4)/12</f>
        <v>4.1416666666666666</v>
      </c>
      <c r="EH5" s="49">
        <f t="shared" ref="EH5" si="112">SUM(DW4:EH4)/12</f>
        <v>4.1166666666666663</v>
      </c>
      <c r="EI5" s="49">
        <f t="shared" ref="EI5" si="113">SUM(DX4:EI4)/12</f>
        <v>4.0916666666666659</v>
      </c>
      <c r="EJ5" s="49">
        <f t="shared" ref="EJ5" si="114">SUM(DY4:EJ4)/12</f>
        <v>4.0583333333333327</v>
      </c>
      <c r="EK5" s="49">
        <f t="shared" ref="EK5" si="115">SUM(DZ4:EK4)/12</f>
        <v>4.0166666666666657</v>
      </c>
      <c r="EL5" s="49">
        <f t="shared" ref="EL5" si="116">SUM(EA4:EL4)/12</f>
        <v>3.9749999999999992</v>
      </c>
      <c r="EM5" s="49">
        <f t="shared" ref="EM5" si="117">SUM(EB4:EM4)/12</f>
        <v>3.9416666666666651</v>
      </c>
      <c r="EN5" s="49">
        <f t="shared" ref="EN5" si="118">SUM(EC4:EN4)/12</f>
        <v>3.9083333333333319</v>
      </c>
      <c r="EO5" s="49">
        <f t="shared" ref="EO5" si="119">SUM(ED4:EO4)/12</f>
        <v>3.8833333333333324</v>
      </c>
      <c r="EP5" s="49">
        <f t="shared" ref="EP5:EZ5" si="120">SUM(EE4:EP4)/12</f>
        <v>3.8499999999999996</v>
      </c>
      <c r="EQ5" s="49">
        <f t="shared" si="120"/>
        <v>3.8250000000000006</v>
      </c>
      <c r="ER5" s="49">
        <f t="shared" si="120"/>
        <v>3.808333333333334</v>
      </c>
      <c r="ES5" s="49">
        <f t="shared" si="120"/>
        <v>3.7750000000000008</v>
      </c>
      <c r="ET5" s="49">
        <f t="shared" si="120"/>
        <v>3.7500000000000004</v>
      </c>
      <c r="EU5" s="49">
        <f t="shared" si="120"/>
        <v>3.7250000000000001</v>
      </c>
      <c r="EV5" s="49">
        <f t="shared" si="120"/>
        <v>3.7083333333333335</v>
      </c>
      <c r="EW5" s="49">
        <f t="shared" si="120"/>
        <v>3.6916666666666669</v>
      </c>
      <c r="EX5" s="49">
        <f t="shared" si="120"/>
        <v>3.6833333333333336</v>
      </c>
      <c r="EY5" s="49">
        <f t="shared" si="120"/>
        <v>3.6750000000000007</v>
      </c>
      <c r="EZ5" s="49">
        <f t="shared" si="120"/>
        <v>3.6666666666666679</v>
      </c>
      <c r="FA5" s="49">
        <f t="shared" ref="FA5" si="121">SUM(EP4:FA4)/12</f>
        <v>3.6583333333333345</v>
      </c>
      <c r="FB5" s="49">
        <f t="shared" ref="FB5" si="122">SUM(EQ4:FB4)/12</f>
        <v>3.6583333333333345</v>
      </c>
      <c r="FC5" s="49">
        <f t="shared" ref="FC5" si="123">SUM(ER4:FC4)/12</f>
        <v>3.6583333333333345</v>
      </c>
      <c r="FD5" s="49">
        <f t="shared" ref="FD5" si="124">SUM(ES4:FD4)/12</f>
        <v>3.6583333333333337</v>
      </c>
      <c r="FE5" s="49">
        <f t="shared" ref="FE5" si="125">SUM(ET4:FE4)/12</f>
        <v>3.7000000000000006</v>
      </c>
      <c r="FF5" s="49">
        <f t="shared" ref="FF5" si="126">SUM(EU4:FF4)/12</f>
        <v>3.8416666666666668</v>
      </c>
      <c r="FG5" s="49">
        <f t="shared" ref="FG5" si="127">SUM(EV4:FG4)/12</f>
        <v>3.9916666666666667</v>
      </c>
      <c r="FH5" s="49">
        <f t="shared" ref="FH5" si="128">SUM(EW4:FH4)/12</f>
        <v>4.133333333333332</v>
      </c>
      <c r="FI5" s="49">
        <f t="shared" ref="FI5" si="129">SUM(EX4:FI4)/12</f>
        <v>4.2499999999999991</v>
      </c>
      <c r="FJ5" s="49">
        <f t="shared" ref="FJ5" si="130">SUM(EY4:FJ4)/12</f>
        <v>4.3416666666666659</v>
      </c>
      <c r="FK5" s="49">
        <f t="shared" ref="FK5" si="131">SUM(EZ4:FK4)/12</f>
        <v>4.4249999999999998</v>
      </c>
      <c r="FL5" s="49">
        <f t="shared" ref="FL5" si="132">SUM(FA4:FL4)/12</f>
        <v>4.5083333333333337</v>
      </c>
      <c r="FM5" s="49">
        <f t="shared" ref="FM5" si="133">SUM(FB4:FM4)/12</f>
        <v>4.5833333333333339</v>
      </c>
      <c r="FN5" s="49">
        <f t="shared" ref="FN5" si="134">SUM(FC4:FN4)/12</f>
        <v>4.6500000000000004</v>
      </c>
      <c r="FO5" s="49">
        <f t="shared" ref="FO5" si="135">SUM(FD4:FO4)/12</f>
        <v>4.7083333333333339</v>
      </c>
      <c r="FP5" s="49">
        <f t="shared" ref="FP5" si="136">SUM(FE4:FP4)/12</f>
        <v>4.7750000000000004</v>
      </c>
      <c r="FQ5" s="49">
        <f t="shared" ref="FQ5" si="137">SUM(FF4:FQ4)/12</f>
        <v>4.791666666666667</v>
      </c>
      <c r="FR5" s="49">
        <f t="shared" ref="FR5" si="138">SUM(FG4:FR4)/12</f>
        <v>4.6916666666666664</v>
      </c>
      <c r="FS5" s="49">
        <f t="shared" ref="FS5" si="139">SUM(FH4:FS4)/12</f>
        <v>4.5666666666666664</v>
      </c>
      <c r="FT5" s="49">
        <f t="shared" ref="FT5" si="140">SUM(FI4:FT4)/12</f>
        <v>4.4333333333333327</v>
      </c>
      <c r="FU5" s="49">
        <f t="shared" ref="FU5" si="141">SUM(FJ4:FU4)/12</f>
        <v>4.3083333333333327</v>
      </c>
      <c r="FV5" s="49">
        <f t="shared" ref="FV5" si="142">SUM(FK4:FV4)/12</f>
        <v>4.1833333333333327</v>
      </c>
      <c r="FW5" s="49">
        <f t="shared" ref="FW5" si="143">SUM(FL4:FW4)/12</f>
        <v>4.0583333333333336</v>
      </c>
      <c r="FX5" s="49">
        <f t="shared" ref="FX5" si="144">SUM(FM4:FX4)/12</f>
        <v>3.9166666666666665</v>
      </c>
      <c r="FY5" s="49">
        <f t="shared" ref="FY5" si="145">SUM(FN4:FY4)/12</f>
        <v>3.7666666666666657</v>
      </c>
      <c r="FZ5" s="49">
        <f t="shared" ref="FZ5" si="146">SUM(FO4:FZ4)/12</f>
        <v>3.6083333333333329</v>
      </c>
      <c r="GA5" s="49">
        <f t="shared" ref="GA5" si="147">SUM(FP4:GA4)/12</f>
        <v>3.4583333333333335</v>
      </c>
      <c r="GB5" s="49">
        <f t="shared" ref="GB5" si="148">SUM(FQ4:GB4)/12</f>
        <v>3.2916666666666665</v>
      </c>
      <c r="GC5" s="49">
        <f t="shared" ref="GC5" si="149">SUM(FR4:GC4)/12</f>
        <v>3.1416666666666671</v>
      </c>
      <c r="GD5" s="49">
        <f t="shared" ref="GD5" si="150">SUM(FS4:GD4)/12</f>
        <v>3</v>
      </c>
      <c r="GE5" s="49">
        <f t="shared" ref="GE5" si="151">SUM(FT4:GE4)/12</f>
        <v>2.8833333333333333</v>
      </c>
      <c r="GF5" s="49">
        <f t="shared" ref="GF5" si="152">SUM(FU4:GF4)/12</f>
        <v>2.7916666666666665</v>
      </c>
      <c r="GG5" s="49">
        <f t="shared" ref="GG5" si="153">SUM(FV4:GG4)/12</f>
        <v>2.7250000000000001</v>
      </c>
      <c r="GH5" s="49">
        <f t="shared" ref="GH5" si="154">SUM(FW4:GH4)/12</f>
        <v>2.6666666666666665</v>
      </c>
      <c r="GI5" s="49">
        <f t="shared" ref="GI5" si="155">SUM(FX4:GI4)/12</f>
        <v>2.6166666666666667</v>
      </c>
      <c r="GJ5" s="49">
        <f t="shared" ref="GJ5" si="156">SUM(FY4:GJ4)/12</f>
        <v>2.5833333333333335</v>
      </c>
      <c r="GK5" s="49">
        <f t="shared" ref="GK5" si="157">SUM(FZ4:GK4)/12</f>
        <v>2.5750000000000002</v>
      </c>
      <c r="GL5" s="49">
        <f t="shared" ref="GL5" si="158">SUM(GA4:GL4)/12</f>
        <v>2.5833333333333335</v>
      </c>
      <c r="GM5" s="49">
        <f t="shared" ref="GM5" si="159">SUM(GB4:GM4)/12</f>
        <v>2.5916666666666668</v>
      </c>
      <c r="GN5" s="49">
        <f t="shared" ref="GN5" si="160">SUM(GC4:GN4)/12</f>
        <v>2.6166666666666667</v>
      </c>
      <c r="GO5" s="49">
        <f t="shared" ref="GO5" si="161">SUM(GD4:GO4)/12</f>
        <v>2.6416666666666666</v>
      </c>
      <c r="GP5" s="49">
        <f t="shared" ref="GP5" si="162">SUM(GE4:GP4)/12</f>
        <v>2.6750000000000003</v>
      </c>
      <c r="GQ5" s="49">
        <f t="shared" ref="GQ5" si="163">SUM(GF4:GQ4)/12</f>
        <v>2.6999999999999997</v>
      </c>
      <c r="GR5" s="49">
        <f t="shared" ref="GR5" si="164">SUM(GG4:GR4)/12</f>
        <v>2.7166666666666668</v>
      </c>
      <c r="GS5" s="49">
        <f t="shared" ref="GS5" si="165">SUM(GH4:GS4)/12</f>
        <v>2.7333333333333338</v>
      </c>
      <c r="GT5" s="49">
        <f t="shared" ref="GT5" si="166">SUM(GI4:GT4)/12</f>
        <v>2.7583333333333333</v>
      </c>
      <c r="GU5" s="49">
        <f t="shared" ref="GU5" si="167">SUM(GJ4:GU4)/12</f>
        <v>2.7833333333333332</v>
      </c>
      <c r="GV5" s="49">
        <f>SUM(GK4:GV4)/10</f>
        <v>3.37</v>
      </c>
    </row>
    <row r="6" spans="1:204">
      <c r="A6" s="8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samleark</vt:lpstr>
      <vt:lpstr>TVANG1</vt:lpstr>
      <vt:lpstr>forbrugerprisindeks</vt:lpstr>
      <vt:lpstr>obl. rente</vt:lpstr>
      <vt:lpstr>rente data</vt:lpstr>
      <vt:lpstr>indkomst</vt:lpstr>
      <vt:lpstr>arbejdsløshed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Brygger</dc:creator>
  <cp:lastModifiedBy>Jesper Brygger</cp:lastModifiedBy>
  <dcterms:created xsi:type="dcterms:W3CDTF">2023-11-29T16:48:56Z</dcterms:created>
  <dcterms:modified xsi:type="dcterms:W3CDTF">2024-01-11T08:43:00Z</dcterms:modified>
</cp:coreProperties>
</file>